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2"/>
  <workbookPr/>
  <mc:AlternateContent xmlns:mc="http://schemas.openxmlformats.org/markup-compatibility/2006">
    <mc:Choice Requires="x15">
      <x15ac:absPath xmlns:x15ac="http://schemas.microsoft.com/office/spreadsheetml/2010/11/ac" url="D:\Respaldo 2024\DESCARGAS\DESEMPEÑO DEL PERSONAL MARZO 2024 DISTRITOS\"/>
    </mc:Choice>
  </mc:AlternateContent>
  <xr:revisionPtr revIDLastSave="630" documentId="8_{D1802922-C30C-4C9F-AB2B-D915228A41BD}" xr6:coauthVersionLast="47" xr6:coauthVersionMax="47" xr10:uidLastSave="{71897D97-3E63-4F86-A995-4C2BE037E804}"/>
  <bookViews>
    <workbookView xWindow="-110" yWindow="-110" windowWidth="19420" windowHeight="11500" tabRatio="689" xr2:uid="{00000000-000D-0000-FFFF-FFFF00000000}"/>
  </bookViews>
  <sheets>
    <sheet name="Proceso de Apoyo" sheetId="9" r:id="rId1"/>
  </sheets>
  <definedNames>
    <definedName name="_xlnm.Print_Area" localSheetId="0">'Proceso de Apoyo'!$A$1:$T$112</definedName>
    <definedName name="_xlnm.Print_Titles" localSheetId="0">'Proceso de Apoyo'!$1:$3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9" l="1"/>
  <c r="S82" i="9"/>
  <c r="R82" i="9"/>
  <c r="Q82" i="9"/>
  <c r="P82" i="9"/>
  <c r="O82" i="9"/>
  <c r="N82" i="9"/>
  <c r="M82" i="9"/>
  <c r="L82" i="9"/>
  <c r="K82" i="9"/>
  <c r="J82" i="9"/>
  <c r="I82" i="9"/>
  <c r="H82" i="9"/>
  <c r="S61" i="9"/>
  <c r="R61" i="9"/>
  <c r="Q61" i="9"/>
  <c r="P61" i="9"/>
  <c r="O61" i="9"/>
  <c r="N61" i="9"/>
  <c r="M61" i="9"/>
  <c r="L61" i="9"/>
  <c r="K61" i="9"/>
  <c r="J61" i="9"/>
  <c r="I61" i="9"/>
  <c r="H61" i="9"/>
  <c r="T61" i="9" l="1"/>
  <c r="I37" i="9" l="1"/>
  <c r="J37" i="9"/>
  <c r="K37" i="9"/>
  <c r="L37" i="9"/>
  <c r="M37" i="9"/>
  <c r="N37" i="9"/>
  <c r="O37" i="9"/>
  <c r="P37" i="9"/>
  <c r="Q37" i="9"/>
  <c r="R37" i="9"/>
  <c r="S37" i="9"/>
  <c r="H37" i="9"/>
  <c r="T58" i="9"/>
  <c r="T33" i="9"/>
  <c r="T31" i="9"/>
  <c r="H10" i="9"/>
  <c r="I10" i="9"/>
  <c r="J10" i="9"/>
  <c r="K10" i="9"/>
  <c r="L10" i="9"/>
  <c r="M10" i="9"/>
  <c r="N10" i="9"/>
  <c r="T36" i="9" l="1"/>
  <c r="P10" i="9"/>
  <c r="T9" i="9" s="1"/>
  <c r="S10" i="9"/>
  <c r="Q10" i="9"/>
  <c r="R10" i="9" l="1"/>
</calcChain>
</file>

<file path=xl/sharedStrings.xml><?xml version="1.0" encoding="utf-8"?>
<sst xmlns="http://schemas.openxmlformats.org/spreadsheetml/2006/main" count="164" uniqueCount="93">
  <si>
    <t>INSTITUTO NACIONAL ELECTORAL
SISTEMA DE GESTIÓN DE LA CALIDAD
VERACRUZ</t>
  </si>
  <si>
    <t>Versión : 0</t>
  </si>
  <si>
    <t>TABLERO DE CONTROL DE PROCESOS DE APOYO DEL SISTEMA DE GESTIÓN DE LA CALIDAD</t>
  </si>
  <si>
    <t>Número</t>
  </si>
  <si>
    <t xml:space="preserve">PROCESOS DE APOYO E INDICADORES </t>
  </si>
  <si>
    <t>% AVANCE REGISTRADO</t>
  </si>
  <si>
    <t>DESCRIPCIÓN</t>
  </si>
  <si>
    <t>MEDICIÓN</t>
  </si>
  <si>
    <t>CAP 2024</t>
  </si>
  <si>
    <t>CAI 2024</t>
  </si>
  <si>
    <t xml:space="preserve">Proceso </t>
  </si>
  <si>
    <t>Indicador</t>
  </si>
  <si>
    <t>Cálculo</t>
  </si>
  <si>
    <t xml:space="preserve">Periodo </t>
  </si>
  <si>
    <t>Estimado</t>
  </si>
  <si>
    <t>Nominativo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</si>
  <si>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</si>
  <si>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</si>
  <si>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</si>
  <si>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</si>
  <si>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</si>
  <si>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</si>
  <si>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</si>
  <si>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</si>
  <si>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</si>
  <si>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</si>
  <si>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</si>
  <si>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</si>
  <si>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Reclutamiento y Selección</t>
  </si>
  <si>
    <t xml:space="preserve">Permanencia de personal </t>
  </si>
  <si>
    <t>((Plantilla de personal autorizado de MAC-Vacantes generadas)/Plantilla de personal autorizado de MAC) * 100</t>
  </si>
  <si>
    <t>Plantilla de personal autorizado MAC</t>
  </si>
  <si>
    <t>Total de vacantes generadas</t>
  </si>
  <si>
    <t xml:space="preserve">Por campaña </t>
  </si>
  <si>
    <t>Distrito 01</t>
  </si>
  <si>
    <t>Distrito 02</t>
  </si>
  <si>
    <t>Distrito 03</t>
  </si>
  <si>
    <t>Distrito 04</t>
  </si>
  <si>
    <t>Distrito 05</t>
  </si>
  <si>
    <t>Distrito 06</t>
  </si>
  <si>
    <t>Distrito 07</t>
  </si>
  <si>
    <t>Distrito 08</t>
  </si>
  <si>
    <t>Distrito 09</t>
  </si>
  <si>
    <t>Distrito 10</t>
  </si>
  <si>
    <t>Distrito 11</t>
  </si>
  <si>
    <t>Distrito 12</t>
  </si>
  <si>
    <t>Distrito 13</t>
  </si>
  <si>
    <t>Distrito 14</t>
  </si>
  <si>
    <t>Distrito 15</t>
  </si>
  <si>
    <t>Distrito 16</t>
  </si>
  <si>
    <t>Distrito 17</t>
  </si>
  <si>
    <t>Distrito 18</t>
  </si>
  <si>
    <t>Distrito 19</t>
  </si>
  <si>
    <t>Capacitación</t>
  </si>
  <si>
    <t>Capacitación efectiva</t>
  </si>
  <si>
    <t>(Participantes efectivos en el curso/Participantes inscritos al curso) * 100</t>
  </si>
  <si>
    <t>Participantes inscritos al curso</t>
  </si>
  <si>
    <t>Participantes efectivos en el curso</t>
  </si>
  <si>
    <t xml:space="preserve">Aprovechamiento </t>
  </si>
  <si>
    <t>(Sumatoria de calificaciones obtenidas/Participantes efectivos en el curso)</t>
  </si>
  <si>
    <t>80 pts</t>
  </si>
  <si>
    <t>Sumatoria de calificaciones obtenida</t>
  </si>
  <si>
    <t>Desempeño del Personal</t>
  </si>
  <si>
    <t>Promedio de evaluación de desempeño</t>
  </si>
  <si>
    <t>(Sumatoria de evaluaciones de la plantilla/Número de distritos) * 10</t>
  </si>
  <si>
    <t>Número de Distritos</t>
  </si>
  <si>
    <t>Sumatoria de evaluaciones de la plantilla</t>
  </si>
  <si>
    <t>9.98</t>
  </si>
  <si>
    <t>9.97</t>
  </si>
  <si>
    <t>9.56</t>
  </si>
  <si>
    <t>9.99</t>
  </si>
  <si>
    <t>9.91</t>
  </si>
  <si>
    <t>9.94</t>
  </si>
  <si>
    <t>9.89</t>
  </si>
  <si>
    <t>Soporte Técnico</t>
  </si>
  <si>
    <t>Efectividad de atención</t>
  </si>
  <si>
    <t>(Solicitudes atendidas/Casos levantados) * 100</t>
  </si>
  <si>
    <t>Casos CAU levantados</t>
  </si>
  <si>
    <t>Por campaña</t>
  </si>
  <si>
    <t>Solicitudes atendidas</t>
  </si>
  <si>
    <t>Suministro de bienes y servicios</t>
  </si>
  <si>
    <t>Solicitudes efectivas</t>
  </si>
  <si>
    <t>(Solicitudes atendidas/Solicitudes presentadas) * 100</t>
  </si>
  <si>
    <t>Solicitudes presentadas</t>
  </si>
  <si>
    <t>Mensual</t>
  </si>
  <si>
    <t>JLE</t>
  </si>
  <si>
    <t xml:space="preserve">Semaforización </t>
  </si>
  <si>
    <t xml:space="preserve">Valor que requiere atención y justificación en el apartado de observaciones </t>
  </si>
  <si>
    <t xml:space="preserve">Valor sufiencnte </t>
  </si>
  <si>
    <t>Valor esperado</t>
  </si>
  <si>
    <t xml:space="preserve">CUADRO DE OBSERVACIONES </t>
  </si>
  <si>
    <t>Descripción</t>
  </si>
  <si>
    <t xml:space="preserve">No conformidad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</si>
</sst>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9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b/>
      <sz val="11"/>
      <color theme="3"/>
      <name val="Arial"/>
      <family val="2"/>
    </font>
    <font>
      <b/>
      <sz val="11"/>
      <name val="Arial"/>
      <family val="2"/>
    </font>
    <font>
      <sz val="11"/>
      <name val="Tahoma"/>
      <family val="2"/>
    </font>
    <font>
      <b/>
      <sz val="11"/>
      <color rgb="FF333F4F"/>
      <name val="Arial"/>
      <family val="2"/>
    </font>
    <font>
      <b/>
      <sz val="10"/>
      <name val="Arial"/>
      <family val="2"/>
    </font>
    <font>
      <b/>
      <sz val="14"/>
      <color theme="0"/>
      <name val="Arial"/>
      <family val="2"/>
    </font>
    <font>
      <b/>
      <sz val="10"/>
      <color theme="3" tint="-0.249977111117893"/>
      <name val="Arial"/>
      <family val="2"/>
    </font>
    <font>
      <sz val="8"/>
      <color theme="1"/>
      <name val="Arial"/>
      <family val="2"/>
    </font>
    <font>
      <sz val="10"/>
      <color theme="3" tint="-0.249977111117893"/>
      <name val="Arial"/>
      <family val="2"/>
    </font>
    <font>
      <sz val="9"/>
      <color rgb="FF333F4F"/>
      <name val="Arial"/>
      <family val="2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20"/>
      <name val="Arial"/>
      <family val="2"/>
    </font>
    <font>
      <b/>
      <sz val="8"/>
      <color theme="0"/>
      <name val="Arial"/>
      <family val="2"/>
    </font>
    <font>
      <sz val="8"/>
      <name val="Arial"/>
      <family val="2"/>
    </font>
    <font>
      <sz val="8"/>
      <color theme="3" tint="-0.249977111117893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3"/>
      <name val="Arial"/>
      <family val="2"/>
    </font>
    <font>
      <sz val="18"/>
      <color theme="0"/>
      <name val="Arial"/>
      <family val="2"/>
    </font>
    <font>
      <b/>
      <sz val="11"/>
      <color theme="3" tint="-0.249977111117893"/>
      <name val="Arial"/>
      <family val="2"/>
    </font>
    <font>
      <b/>
      <sz val="11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950054"/>
        <bgColor indexed="64"/>
      </patternFill>
    </fill>
    <fill>
      <patternFill patternType="solid">
        <fgColor rgb="FFEBF1DE"/>
        <bgColor rgb="FFEBF1DE"/>
      </patternFill>
    </fill>
    <fill>
      <patternFill patternType="solid">
        <fgColor theme="2"/>
        <bgColor indexed="64"/>
      </patternFill>
    </fill>
    <fill>
      <patternFill patternType="solid">
        <fgColor rgb="FFE98BD7"/>
        <bgColor indexed="64"/>
      </patternFill>
    </fill>
    <fill>
      <patternFill patternType="solid">
        <fgColor rgb="FFD5007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93366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hair">
        <color auto="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/>
      <top style="double">
        <color rgb="FFB2B2B2"/>
      </top>
      <bottom style="double">
        <color rgb="FFB2B2B2"/>
      </bottom>
      <diagonal/>
    </border>
    <border>
      <left/>
      <right style="double">
        <color rgb="FFB2B2B2"/>
      </right>
      <top style="double">
        <color rgb="FFB2B2B2"/>
      </top>
      <bottom style="double">
        <color rgb="FFB2B2B2"/>
      </bottom>
      <diagonal/>
    </border>
    <border>
      <left style="double">
        <color rgb="FFB2B2B2"/>
      </left>
      <right/>
      <top style="double">
        <color rgb="FFB2B2B2"/>
      </top>
      <bottom style="double">
        <color rgb="FFB2B2B2"/>
      </bottom>
      <diagonal/>
    </border>
    <border>
      <left style="double">
        <color rgb="FFB2B2B2"/>
      </left>
      <right/>
      <top style="double">
        <color rgb="FFB2B2B2"/>
      </top>
      <bottom/>
      <diagonal/>
    </border>
    <border>
      <left/>
      <right/>
      <top style="double">
        <color rgb="FFB2B2B2"/>
      </top>
      <bottom/>
      <diagonal/>
    </border>
    <border>
      <left/>
      <right style="double">
        <color rgb="FFB2B2B2"/>
      </right>
      <top style="double">
        <color rgb="FFB2B2B2"/>
      </top>
      <bottom/>
      <diagonal/>
    </border>
    <border>
      <left style="double">
        <color rgb="FFB2B2B2"/>
      </left>
      <right/>
      <top/>
      <bottom style="double">
        <color rgb="FFB2B2B2"/>
      </bottom>
      <diagonal/>
    </border>
    <border>
      <left/>
      <right/>
      <top/>
      <bottom style="double">
        <color rgb="FFB2B2B2"/>
      </bottom>
      <diagonal/>
    </border>
    <border>
      <left/>
      <right style="double">
        <color rgb="FFB2B2B2"/>
      </right>
      <top/>
      <bottom style="double">
        <color rgb="FFB2B2B2"/>
      </bottom>
      <diagonal/>
    </border>
    <border>
      <left/>
      <right/>
      <top style="double">
        <color theme="0" tint="-0.499984740745262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rgb="FF000000"/>
      </bottom>
      <diagonal/>
    </border>
  </borders>
  <cellStyleXfs count="8">
    <xf numFmtId="0" fontId="0" fillId="0" borderId="0"/>
    <xf numFmtId="0" fontId="2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3" borderId="0" applyFont="0" applyBorder="0" applyAlignment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14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top"/>
    </xf>
    <xf numFmtId="0" fontId="13" fillId="0" borderId="1" xfId="0" applyFont="1" applyBorder="1" applyAlignment="1">
      <alignment horizontal="center" vertical="center"/>
    </xf>
    <xf numFmtId="0" fontId="8" fillId="4" borderId="1" xfId="2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horizontal="right" vertical="top" wrapText="1"/>
    </xf>
    <xf numFmtId="0" fontId="2" fillId="5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6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9" fontId="13" fillId="0" borderId="1" xfId="0" applyNumberFormat="1" applyFont="1" applyBorder="1" applyAlignment="1">
      <alignment horizontal="center" vertical="center"/>
    </xf>
    <xf numFmtId="164" fontId="21" fillId="0" borderId="1" xfId="3" applyNumberFormat="1" applyFont="1" applyFill="1" applyBorder="1" applyAlignment="1">
      <alignment horizontal="center" vertical="center" wrapText="1"/>
    </xf>
    <xf numFmtId="3" fontId="21" fillId="0" borderId="1" xfId="3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/>
    </xf>
    <xf numFmtId="2" fontId="6" fillId="0" borderId="1" xfId="3" applyNumberFormat="1" applyFont="1" applyFill="1" applyBorder="1" applyAlignment="1">
      <alignment horizontal="center" vertical="center"/>
    </xf>
    <xf numFmtId="1" fontId="23" fillId="4" borderId="1" xfId="3" applyNumberFormat="1" applyFont="1" applyFill="1" applyBorder="1" applyAlignment="1">
      <alignment horizontal="center" vertical="center"/>
    </xf>
    <xf numFmtId="0" fontId="24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/>
    </xf>
    <xf numFmtId="1" fontId="6" fillId="0" borderId="1" xfId="3" applyNumberFormat="1" applyFont="1" applyFill="1" applyBorder="1" applyAlignment="1">
      <alignment horizontal="center" vertical="center"/>
    </xf>
    <xf numFmtId="9" fontId="11" fillId="0" borderId="1" xfId="3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/>
    </xf>
    <xf numFmtId="0" fontId="5" fillId="7" borderId="0" xfId="0" applyFont="1" applyFill="1" applyAlignment="1">
      <alignment horizontal="center" vertical="center"/>
    </xf>
    <xf numFmtId="0" fontId="6" fillId="7" borderId="0" xfId="0" applyFont="1" applyFill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8" fillId="4" borderId="4" xfId="2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" fontId="23" fillId="4" borderId="4" xfId="3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6" fillId="8" borderId="1" xfId="3" applyNumberFormat="1" applyFont="1" applyFill="1" applyBorder="1" applyAlignment="1">
      <alignment horizontal="center" vertical="center"/>
    </xf>
    <xf numFmtId="0" fontId="6" fillId="8" borderId="4" xfId="3" applyNumberFormat="1" applyFont="1" applyFill="1" applyBorder="1" applyAlignment="1">
      <alignment horizontal="center" vertical="center"/>
    </xf>
    <xf numFmtId="0" fontId="27" fillId="4" borderId="6" xfId="0" applyFont="1" applyFill="1" applyBorder="1" applyAlignment="1">
      <alignment horizontal="center" vertical="center"/>
    </xf>
    <xf numFmtId="1" fontId="27" fillId="4" borderId="6" xfId="0" applyNumberFormat="1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0" fontId="6" fillId="8" borderId="1" xfId="6" applyNumberFormat="1" applyFont="1" applyFill="1" applyBorder="1" applyAlignment="1">
      <alignment horizontal="center" vertical="center"/>
    </xf>
    <xf numFmtId="1" fontId="28" fillId="0" borderId="1" xfId="6" applyNumberFormat="1" applyFont="1" applyFill="1" applyBorder="1" applyAlignment="1">
      <alignment horizontal="center" vertical="center"/>
    </xf>
    <xf numFmtId="1" fontId="28" fillId="4" borderId="6" xfId="0" applyNumberFormat="1" applyFont="1" applyFill="1" applyBorder="1" applyAlignment="1">
      <alignment horizontal="center" vertical="center"/>
    </xf>
    <xf numFmtId="1" fontId="28" fillId="7" borderId="1" xfId="6" applyNumberFormat="1" applyFont="1" applyFill="1" applyBorder="1" applyAlignment="1">
      <alignment horizontal="center" vertical="center"/>
    </xf>
    <xf numFmtId="1" fontId="28" fillId="0" borderId="3" xfId="6" applyNumberFormat="1" applyFont="1" applyFill="1" applyBorder="1" applyAlignment="1">
      <alignment horizontal="center" vertical="center"/>
    </xf>
    <xf numFmtId="1" fontId="28" fillId="7" borderId="27" xfId="6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18" fillId="2" borderId="18" xfId="0" applyFont="1" applyFill="1" applyBorder="1" applyAlignment="1">
      <alignment horizontal="center" vertical="center"/>
    </xf>
    <xf numFmtId="0" fontId="18" fillId="2" borderId="19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right" vertical="top" wrapText="1"/>
    </xf>
    <xf numFmtId="0" fontId="12" fillId="2" borderId="4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8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20" fillId="2" borderId="2" xfId="0" applyFont="1" applyFill="1" applyBorder="1" applyAlignment="1">
      <alignment horizontal="center" vertical="center" textRotation="90"/>
    </xf>
    <xf numFmtId="0" fontId="20" fillId="2" borderId="12" xfId="0" applyFont="1" applyFill="1" applyBorder="1" applyAlignment="1">
      <alignment horizontal="center" vertical="center" textRotation="90"/>
    </xf>
    <xf numFmtId="0" fontId="20" fillId="2" borderId="3" xfId="0" applyFont="1" applyFill="1" applyBorder="1" applyAlignment="1">
      <alignment horizontal="center" vertical="center" textRotation="90"/>
    </xf>
    <xf numFmtId="0" fontId="5" fillId="5" borderId="11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11" fillId="0" borderId="0" xfId="0" applyFont="1" applyAlignment="1">
      <alignment horizontal="right" vertical="center" wrapText="1"/>
    </xf>
    <xf numFmtId="1" fontId="26" fillId="4" borderId="15" xfId="6" applyNumberFormat="1" applyFont="1" applyFill="1" applyBorder="1" applyAlignment="1">
      <alignment horizontal="center" vertical="center" wrapText="1"/>
    </xf>
    <xf numFmtId="1" fontId="26" fillId="4" borderId="16" xfId="6" applyNumberFormat="1" applyFont="1" applyFill="1" applyBorder="1" applyAlignment="1">
      <alignment horizontal="center" vertical="center" wrapText="1"/>
    </xf>
    <xf numFmtId="0" fontId="22" fillId="4" borderId="4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164" fontId="26" fillId="4" borderId="15" xfId="6" applyNumberFormat="1" applyFont="1" applyFill="1" applyBorder="1" applyAlignment="1">
      <alignment horizontal="center" vertical="center" wrapText="1"/>
    </xf>
    <xf numFmtId="164" fontId="26" fillId="4" borderId="16" xfId="6" applyNumberFormat="1" applyFont="1" applyFill="1" applyBorder="1" applyAlignment="1">
      <alignment horizontal="center" vertical="center" wrapText="1"/>
    </xf>
    <xf numFmtId="9" fontId="25" fillId="0" borderId="9" xfId="2" applyNumberFormat="1" applyFont="1" applyFill="1" applyBorder="1" applyAlignment="1">
      <alignment horizontal="center" vertical="center"/>
    </xf>
    <xf numFmtId="9" fontId="25" fillId="0" borderId="0" xfId="2" applyNumberFormat="1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64" fontId="26" fillId="4" borderId="26" xfId="6" applyNumberFormat="1" applyFont="1" applyFill="1" applyBorder="1" applyAlignment="1">
      <alignment horizontal="center" vertical="center" wrapText="1"/>
    </xf>
    <xf numFmtId="164" fontId="26" fillId="4" borderId="0" xfId="6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9" fontId="11" fillId="0" borderId="9" xfId="6" applyFont="1" applyFill="1" applyBorder="1" applyAlignment="1">
      <alignment horizontal="center" vertical="center"/>
    </xf>
    <xf numFmtId="9" fontId="11" fillId="0" borderId="0" xfId="6" applyFont="1" applyFill="1" applyBorder="1" applyAlignment="1">
      <alignment horizontal="center" vertical="center"/>
    </xf>
    <xf numFmtId="0" fontId="14" fillId="4" borderId="4" xfId="3" applyNumberFormat="1" applyFont="1" applyFill="1" applyBorder="1" applyAlignment="1">
      <alignment horizontal="center" vertical="center"/>
    </xf>
    <xf numFmtId="0" fontId="14" fillId="4" borderId="5" xfId="3" applyNumberFormat="1" applyFont="1" applyFill="1" applyBorder="1" applyAlignment="1">
      <alignment horizontal="center" vertical="center"/>
    </xf>
    <xf numFmtId="0" fontId="14" fillId="4" borderId="6" xfId="3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 wrapText="1"/>
    </xf>
  </cellXfs>
  <cellStyles count="8">
    <cellStyle name="FONS" xfId="4" xr:uid="{00000000-0005-0000-0000-000000000000}"/>
    <cellStyle name="Millares" xfId="2" builtinId="3"/>
    <cellStyle name="Millares 2" xfId="5" xr:uid="{00000000-0005-0000-0000-000002000000}"/>
    <cellStyle name="Normal" xfId="0" builtinId="0"/>
    <cellStyle name="Normal 2" xfId="1" xr:uid="{00000000-0005-0000-0000-000004000000}"/>
    <cellStyle name="Normal 3" xfId="7" xr:uid="{00000000-0005-0000-0000-000005000000}"/>
    <cellStyle name="Porcentaje" xfId="3" builtinId="5"/>
    <cellStyle name="Porcentaje 2" xfId="6" xr:uid="{00000000-0005-0000-0000-000007000000}"/>
  </cellStyles>
  <dxfs count="16"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950054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E98BD7"/>
        </patternFill>
      </fill>
    </dxf>
    <dxf>
      <font>
        <b/>
        <i val="0"/>
        <color theme="0"/>
      </font>
      <fill>
        <patternFill>
          <bgColor rgb="FFD5007F"/>
        </patternFill>
      </fill>
    </dxf>
    <dxf>
      <font>
        <b/>
        <i val="0"/>
        <color theme="0"/>
      </font>
      <fill>
        <patternFill>
          <bgColor rgb="FF950054"/>
        </patternFill>
      </fill>
    </dxf>
  </dxfs>
  <tableStyles count="0" defaultTableStyle="TableStyleMedium2" defaultPivotStyle="PivotStyleLight16"/>
  <colors>
    <mruColors>
      <color rgb="FF993366"/>
      <color rgb="FF950054"/>
      <color rgb="FFE98BD7"/>
      <color rgb="FFD5007F"/>
      <color rgb="FF972958"/>
      <color rgb="FFFAE2F5"/>
      <color rgb="FFFF69C2"/>
      <color rgb="FFB8006E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312964</xdr:colOff>
      <xdr:row>0</xdr:row>
      <xdr:rowOff>34417</xdr:rowOff>
    </xdr:from>
    <xdr:to>
      <xdr:col>1</xdr:col>
      <xdr:colOff>1098246</xdr:colOff>
      <xdr:row>1</xdr:row>
      <xdr:rowOff>12646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964" y="34417"/>
          <a:ext cx="1379194" cy="493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113"/>
  <sheetViews>
    <sheetView tabSelected="1" view="pageBreakPreview" topLeftCell="H1" zoomScale="115" zoomScaleNormal="80" zoomScaleSheetLayoutView="115" workbookViewId="0">
      <selection activeCell="O59" sqref="O59"/>
    </sheetView>
  </sheetViews>
  <sheetFormatPr defaultColWidth="11.42578125" defaultRowHeight="30" customHeight="1"/>
  <cols>
    <col min="1" max="1" width="8.85546875" style="1" customWidth="1"/>
    <col min="2" max="2" width="31.7109375" style="1" customWidth="1"/>
    <col min="3" max="3" width="31.5703125" style="1" customWidth="1"/>
    <col min="4" max="4" width="21.7109375" style="1" customWidth="1"/>
    <col min="5" max="5" width="13.42578125" style="1" bestFit="1" customWidth="1"/>
    <col min="6" max="6" width="10.28515625" style="1" bestFit="1" customWidth="1"/>
    <col min="7" max="15" width="13.85546875" style="1" customWidth="1"/>
    <col min="16" max="19" width="11.140625" style="1" customWidth="1"/>
    <col min="20" max="20" width="23.5703125" style="1" customWidth="1"/>
    <col min="21" max="16384" width="11.42578125" style="1"/>
  </cols>
  <sheetData>
    <row r="1" spans="1:20" ht="40.5" customHeight="1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</row>
    <row r="2" spans="1:20" ht="18" customHeight="1">
      <c r="A2" s="91" t="s">
        <v>1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</row>
    <row r="3" spans="1:20" ht="5.25" customHeight="1">
      <c r="A3" s="10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30" customHeight="1">
      <c r="A4" s="74" t="s">
        <v>2</v>
      </c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6"/>
    </row>
    <row r="5" spans="1:20" ht="5.25" customHeight="1"/>
    <row r="6" spans="1:20" ht="18" customHeight="1">
      <c r="A6" s="81" t="s">
        <v>3</v>
      </c>
      <c r="B6" s="78" t="s">
        <v>4</v>
      </c>
      <c r="C6" s="79"/>
      <c r="D6" s="79"/>
      <c r="E6" s="79"/>
      <c r="F6" s="79"/>
      <c r="G6" s="80"/>
      <c r="H6" s="29"/>
      <c r="I6" s="29"/>
      <c r="J6" s="29"/>
      <c r="K6" s="29"/>
      <c r="L6" s="29"/>
      <c r="M6" s="29"/>
      <c r="N6" s="29"/>
      <c r="O6" s="29"/>
      <c r="P6" s="86"/>
      <c r="Q6" s="87"/>
      <c r="R6" s="87"/>
      <c r="S6" s="87"/>
      <c r="T6" s="77" t="s">
        <v>5</v>
      </c>
    </row>
    <row r="7" spans="1:20" ht="15.6">
      <c r="A7" s="82"/>
      <c r="B7" s="78" t="s">
        <v>6</v>
      </c>
      <c r="C7" s="80"/>
      <c r="D7" s="78" t="s">
        <v>7</v>
      </c>
      <c r="E7" s="79"/>
      <c r="F7" s="79"/>
      <c r="G7" s="80"/>
      <c r="H7" s="88" t="s">
        <v>8</v>
      </c>
      <c r="I7" s="89"/>
      <c r="J7" s="89"/>
      <c r="K7" s="89"/>
      <c r="L7" s="89"/>
      <c r="M7" s="89"/>
      <c r="N7" s="89"/>
      <c r="O7" s="90"/>
      <c r="P7" s="84" t="s">
        <v>9</v>
      </c>
      <c r="Q7" s="85"/>
      <c r="R7" s="85"/>
      <c r="S7" s="85"/>
      <c r="T7" s="77"/>
    </row>
    <row r="8" spans="1:20" s="2" customFormat="1" ht="15" customHeight="1" thickBot="1">
      <c r="A8" s="83"/>
      <c r="B8" s="4" t="s">
        <v>10</v>
      </c>
      <c r="C8" s="4" t="s">
        <v>11</v>
      </c>
      <c r="D8" s="4" t="s">
        <v>12</v>
      </c>
      <c r="E8" s="15" t="s">
        <v>13</v>
      </c>
      <c r="F8" s="15" t="s">
        <v>14</v>
      </c>
      <c r="G8" s="15" t="s">
        <v>15</v>
      </c>
      <c r="H8" s="23" t="s">
        <v>16</v>
      </c>
      <c r="I8" s="23" t="s">
        <v>17</v>
      </c>
      <c r="J8" s="23" t="s">
        <v>18</v>
      </c>
      <c r="K8" s="23" t="s">
        <v>19</v>
      </c>
      <c r="L8" s="23" t="s">
        <v>20</v>
      </c>
      <c r="M8" s="23" t="s">
        <v>21</v>
      </c>
      <c r="N8" s="23" t="s">
        <v>22</v>
      </c>
      <c r="O8" s="23" t="s">
        <v>23</v>
      </c>
      <c r="P8" s="23" t="s">
        <v>24</v>
      </c>
      <c r="Q8" s="23" t="s">
        <v>25</v>
      </c>
      <c r="R8" s="23" t="s">
        <v>26</v>
      </c>
      <c r="S8" s="33" t="s">
        <v>27</v>
      </c>
      <c r="T8" s="77"/>
    </row>
    <row r="9" spans="1:20" s="2" customFormat="1" ht="13.9" customHeight="1" thickTop="1">
      <c r="A9" s="111">
        <v>1</v>
      </c>
      <c r="B9" s="69" t="s">
        <v>28</v>
      </c>
      <c r="C9" s="114" t="s">
        <v>29</v>
      </c>
      <c r="D9" s="109" t="s">
        <v>30</v>
      </c>
      <c r="E9" s="94" t="s">
        <v>31</v>
      </c>
      <c r="F9" s="95"/>
      <c r="G9" s="96"/>
      <c r="H9" s="42"/>
      <c r="I9" s="42"/>
      <c r="J9" s="42"/>
      <c r="K9" s="42"/>
      <c r="L9" s="42"/>
      <c r="M9" s="42"/>
      <c r="N9" s="42"/>
      <c r="O9" s="42"/>
      <c r="P9" s="7"/>
      <c r="Q9" s="7"/>
      <c r="R9" s="7"/>
      <c r="S9" s="34"/>
      <c r="T9" s="97">
        <f>IFERROR((SUM(H9:S9)-SUM(H10:S10))/SUM(H9:S9),1)</f>
        <v>1</v>
      </c>
    </row>
    <row r="10" spans="1:20" s="2" customFormat="1" ht="13.15" customHeight="1">
      <c r="A10" s="112"/>
      <c r="B10" s="113"/>
      <c r="C10" s="115"/>
      <c r="D10" s="110"/>
      <c r="E10" s="103" t="s">
        <v>32</v>
      </c>
      <c r="F10" s="104"/>
      <c r="G10" s="105"/>
      <c r="H10" s="24">
        <f t="shared" ref="H10:S10" si="0">SUM(H11:H29)</f>
        <v>0</v>
      </c>
      <c r="I10" s="24">
        <f t="shared" si="0"/>
        <v>0</v>
      </c>
      <c r="J10" s="24">
        <f t="shared" si="0"/>
        <v>0</v>
      </c>
      <c r="K10" s="24">
        <f t="shared" si="0"/>
        <v>0</v>
      </c>
      <c r="L10" s="24">
        <f t="shared" si="0"/>
        <v>0</v>
      </c>
      <c r="M10" s="24">
        <f t="shared" si="0"/>
        <v>0</v>
      </c>
      <c r="N10" s="24">
        <f t="shared" si="0"/>
        <v>0</v>
      </c>
      <c r="O10" s="24">
        <f t="shared" si="0"/>
        <v>0</v>
      </c>
      <c r="P10" s="24">
        <f t="shared" si="0"/>
        <v>0</v>
      </c>
      <c r="Q10" s="24">
        <f t="shared" si="0"/>
        <v>0</v>
      </c>
      <c r="R10" s="24">
        <f t="shared" si="0"/>
        <v>0</v>
      </c>
      <c r="S10" s="35">
        <f t="shared" si="0"/>
        <v>0</v>
      </c>
      <c r="T10" s="98"/>
    </row>
    <row r="11" spans="1:20" s="2" customFormat="1" ht="13.9" customHeight="1">
      <c r="A11" s="112"/>
      <c r="B11" s="113"/>
      <c r="C11" s="115"/>
      <c r="D11" s="110"/>
      <c r="E11" s="101" t="s">
        <v>33</v>
      </c>
      <c r="F11" s="99">
        <v>0.9</v>
      </c>
      <c r="G11" s="19" t="s">
        <v>34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0</v>
      </c>
      <c r="O11" s="40">
        <v>0</v>
      </c>
      <c r="P11" s="40">
        <v>0</v>
      </c>
      <c r="Q11" s="40">
        <v>0</v>
      </c>
      <c r="R11" s="40">
        <v>0</v>
      </c>
      <c r="S11" s="41">
        <v>0</v>
      </c>
      <c r="T11" s="98"/>
    </row>
    <row r="12" spans="1:20" s="2" customFormat="1" ht="13.9" customHeight="1">
      <c r="A12" s="112"/>
      <c r="B12" s="113"/>
      <c r="C12" s="115"/>
      <c r="D12" s="110"/>
      <c r="E12" s="102"/>
      <c r="F12" s="100"/>
      <c r="G12" s="19" t="s">
        <v>35</v>
      </c>
      <c r="H12" s="40">
        <v>0</v>
      </c>
      <c r="I12" s="40">
        <v>0</v>
      </c>
      <c r="J12" s="40">
        <v>0</v>
      </c>
      <c r="K12" s="40">
        <v>0</v>
      </c>
      <c r="L12" s="40">
        <v>0</v>
      </c>
      <c r="M12" s="40">
        <v>0</v>
      </c>
      <c r="N12" s="40">
        <v>0</v>
      </c>
      <c r="O12" s="40">
        <v>0</v>
      </c>
      <c r="P12" s="40">
        <v>0</v>
      </c>
      <c r="Q12" s="40">
        <v>0</v>
      </c>
      <c r="R12" s="40">
        <v>0</v>
      </c>
      <c r="S12" s="40">
        <v>0</v>
      </c>
      <c r="T12" s="98"/>
    </row>
    <row r="13" spans="1:20" s="2" customFormat="1" ht="13.9" customHeight="1">
      <c r="A13" s="112"/>
      <c r="B13" s="113"/>
      <c r="C13" s="115"/>
      <c r="D13" s="110"/>
      <c r="E13" s="102"/>
      <c r="F13" s="100"/>
      <c r="G13" s="19" t="s">
        <v>36</v>
      </c>
      <c r="H13" s="40">
        <v>0</v>
      </c>
      <c r="I13" s="40">
        <v>0</v>
      </c>
      <c r="J13" s="40">
        <v>0</v>
      </c>
      <c r="K13" s="40">
        <v>0</v>
      </c>
      <c r="L13" s="40">
        <v>0</v>
      </c>
      <c r="M13" s="40">
        <v>0</v>
      </c>
      <c r="N13" s="40">
        <v>0</v>
      </c>
      <c r="O13" s="40">
        <v>0</v>
      </c>
      <c r="P13" s="40">
        <v>0</v>
      </c>
      <c r="Q13" s="40">
        <v>0</v>
      </c>
      <c r="R13" s="40">
        <v>0</v>
      </c>
      <c r="S13" s="40">
        <v>0</v>
      </c>
      <c r="T13" s="98"/>
    </row>
    <row r="14" spans="1:20" s="2" customFormat="1" ht="13.9" customHeight="1">
      <c r="A14" s="112"/>
      <c r="B14" s="113"/>
      <c r="C14" s="115"/>
      <c r="D14" s="110"/>
      <c r="E14" s="102"/>
      <c r="F14" s="100"/>
      <c r="G14" s="19" t="s">
        <v>37</v>
      </c>
      <c r="H14" s="40">
        <v>0</v>
      </c>
      <c r="I14" s="40">
        <v>0</v>
      </c>
      <c r="J14" s="40">
        <v>0</v>
      </c>
      <c r="K14" s="40">
        <v>0</v>
      </c>
      <c r="L14" s="40">
        <v>0</v>
      </c>
      <c r="M14" s="40">
        <v>0</v>
      </c>
      <c r="N14" s="40">
        <v>0</v>
      </c>
      <c r="O14" s="40">
        <v>0</v>
      </c>
      <c r="P14" s="40">
        <v>0</v>
      </c>
      <c r="Q14" s="40">
        <v>0</v>
      </c>
      <c r="R14" s="40">
        <v>0</v>
      </c>
      <c r="S14" s="40">
        <v>0</v>
      </c>
      <c r="T14" s="98"/>
    </row>
    <row r="15" spans="1:20" s="2" customFormat="1" ht="13.9" customHeight="1">
      <c r="A15" s="112"/>
      <c r="B15" s="113"/>
      <c r="C15" s="115"/>
      <c r="D15" s="110"/>
      <c r="E15" s="102"/>
      <c r="F15" s="100"/>
      <c r="G15" s="19" t="s">
        <v>38</v>
      </c>
      <c r="H15" s="40">
        <v>0</v>
      </c>
      <c r="I15" s="40">
        <v>0</v>
      </c>
      <c r="J15" s="40">
        <v>0</v>
      </c>
      <c r="K15" s="40">
        <v>0</v>
      </c>
      <c r="L15" s="40">
        <v>0</v>
      </c>
      <c r="M15" s="40">
        <v>0</v>
      </c>
      <c r="N15" s="40">
        <v>0</v>
      </c>
      <c r="O15" s="40">
        <v>0</v>
      </c>
      <c r="P15" s="40">
        <v>0</v>
      </c>
      <c r="Q15" s="40">
        <v>0</v>
      </c>
      <c r="R15" s="40">
        <v>0</v>
      </c>
      <c r="S15" s="40">
        <v>0</v>
      </c>
      <c r="T15" s="98"/>
    </row>
    <row r="16" spans="1:20" s="2" customFormat="1" ht="13.9" customHeight="1">
      <c r="A16" s="112"/>
      <c r="B16" s="113"/>
      <c r="C16" s="115"/>
      <c r="D16" s="110"/>
      <c r="E16" s="102"/>
      <c r="F16" s="100"/>
      <c r="G16" s="19" t="s">
        <v>39</v>
      </c>
      <c r="H16" s="40">
        <v>0</v>
      </c>
      <c r="I16" s="40">
        <v>0</v>
      </c>
      <c r="J16" s="40">
        <v>0</v>
      </c>
      <c r="K16" s="40">
        <v>0</v>
      </c>
      <c r="L16" s="40">
        <v>0</v>
      </c>
      <c r="M16" s="40">
        <v>0</v>
      </c>
      <c r="N16" s="40">
        <v>0</v>
      </c>
      <c r="O16" s="40">
        <v>0</v>
      </c>
      <c r="P16" s="40">
        <v>0</v>
      </c>
      <c r="Q16" s="40">
        <v>0</v>
      </c>
      <c r="R16" s="40">
        <v>0</v>
      </c>
      <c r="S16" s="40">
        <v>0</v>
      </c>
      <c r="T16" s="98"/>
    </row>
    <row r="17" spans="1:20" s="2" customFormat="1" ht="13.9" customHeight="1">
      <c r="A17" s="112"/>
      <c r="B17" s="113"/>
      <c r="C17" s="115"/>
      <c r="D17" s="110"/>
      <c r="E17" s="102"/>
      <c r="F17" s="100"/>
      <c r="G17" s="19" t="s">
        <v>40</v>
      </c>
      <c r="H17" s="40">
        <v>0</v>
      </c>
      <c r="I17" s="40">
        <v>0</v>
      </c>
      <c r="J17" s="40">
        <v>0</v>
      </c>
      <c r="K17" s="40">
        <v>0</v>
      </c>
      <c r="L17" s="40">
        <v>0</v>
      </c>
      <c r="M17" s="40">
        <v>0</v>
      </c>
      <c r="N17" s="40">
        <v>0</v>
      </c>
      <c r="O17" s="40">
        <v>0</v>
      </c>
      <c r="P17" s="40">
        <v>0</v>
      </c>
      <c r="Q17" s="40">
        <v>0</v>
      </c>
      <c r="R17" s="40">
        <v>0</v>
      </c>
      <c r="S17" s="40">
        <v>0</v>
      </c>
      <c r="T17" s="98"/>
    </row>
    <row r="18" spans="1:20" s="2" customFormat="1" ht="13.9" customHeight="1">
      <c r="A18" s="112"/>
      <c r="B18" s="113"/>
      <c r="C18" s="115"/>
      <c r="D18" s="110"/>
      <c r="E18" s="102"/>
      <c r="F18" s="100"/>
      <c r="G18" s="19" t="s">
        <v>41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0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98"/>
    </row>
    <row r="19" spans="1:20" s="2" customFormat="1" ht="13.9" customHeight="1">
      <c r="A19" s="112"/>
      <c r="B19" s="113"/>
      <c r="C19" s="115"/>
      <c r="D19" s="110"/>
      <c r="E19" s="102"/>
      <c r="F19" s="100"/>
      <c r="G19" s="19" t="s">
        <v>42</v>
      </c>
      <c r="H19" s="40">
        <v>0</v>
      </c>
      <c r="I19" s="40">
        <v>0</v>
      </c>
      <c r="J19" s="40">
        <v>0</v>
      </c>
      <c r="K19" s="40">
        <v>0</v>
      </c>
      <c r="L19" s="40">
        <v>0</v>
      </c>
      <c r="M19" s="40">
        <v>0</v>
      </c>
      <c r="N19" s="40">
        <v>0</v>
      </c>
      <c r="O19" s="40">
        <v>0</v>
      </c>
      <c r="P19" s="40">
        <v>0</v>
      </c>
      <c r="Q19" s="40">
        <v>0</v>
      </c>
      <c r="R19" s="40">
        <v>0</v>
      </c>
      <c r="S19" s="40">
        <v>0</v>
      </c>
      <c r="T19" s="98"/>
    </row>
    <row r="20" spans="1:20" s="2" customFormat="1" ht="13.9" customHeight="1">
      <c r="A20" s="112"/>
      <c r="B20" s="113"/>
      <c r="C20" s="115"/>
      <c r="D20" s="110"/>
      <c r="E20" s="102"/>
      <c r="F20" s="100"/>
      <c r="G20" s="19" t="s">
        <v>43</v>
      </c>
      <c r="H20" s="40">
        <v>0</v>
      </c>
      <c r="I20" s="40">
        <v>0</v>
      </c>
      <c r="J20" s="40">
        <v>0</v>
      </c>
      <c r="K20" s="40">
        <v>0</v>
      </c>
      <c r="L20" s="40">
        <v>0</v>
      </c>
      <c r="M20" s="40">
        <v>0</v>
      </c>
      <c r="N20" s="40">
        <v>0</v>
      </c>
      <c r="O20" s="40">
        <v>0</v>
      </c>
      <c r="P20" s="40">
        <v>0</v>
      </c>
      <c r="Q20" s="40">
        <v>0</v>
      </c>
      <c r="R20" s="40">
        <v>0</v>
      </c>
      <c r="S20" s="40">
        <v>0</v>
      </c>
      <c r="T20" s="98"/>
    </row>
    <row r="21" spans="1:20" s="2" customFormat="1" ht="13.9" customHeight="1">
      <c r="A21" s="112"/>
      <c r="B21" s="113"/>
      <c r="C21" s="115"/>
      <c r="D21" s="110"/>
      <c r="E21" s="102"/>
      <c r="F21" s="100"/>
      <c r="G21" s="19" t="s">
        <v>44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98"/>
    </row>
    <row r="22" spans="1:20" s="2" customFormat="1" ht="13.9" customHeight="1">
      <c r="A22" s="112"/>
      <c r="B22" s="113"/>
      <c r="C22" s="115"/>
      <c r="D22" s="110"/>
      <c r="E22" s="102"/>
      <c r="F22" s="100"/>
      <c r="G22" s="19" t="s">
        <v>45</v>
      </c>
      <c r="H22" s="40">
        <v>0</v>
      </c>
      <c r="I22" s="40">
        <v>0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0</v>
      </c>
      <c r="P22" s="40">
        <v>0</v>
      </c>
      <c r="Q22" s="40">
        <v>0</v>
      </c>
      <c r="R22" s="40">
        <v>0</v>
      </c>
      <c r="S22" s="40">
        <v>0</v>
      </c>
      <c r="T22" s="98"/>
    </row>
    <row r="23" spans="1:20" s="2" customFormat="1" ht="13.9" customHeight="1">
      <c r="A23" s="112"/>
      <c r="B23" s="113"/>
      <c r="C23" s="115"/>
      <c r="D23" s="110"/>
      <c r="E23" s="102"/>
      <c r="F23" s="100"/>
      <c r="G23" s="19" t="s">
        <v>46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>
        <v>0</v>
      </c>
      <c r="R23" s="40">
        <v>0</v>
      </c>
      <c r="S23" s="40">
        <v>0</v>
      </c>
      <c r="T23" s="98"/>
    </row>
    <row r="24" spans="1:20" s="2" customFormat="1" ht="13.9" customHeight="1">
      <c r="A24" s="112"/>
      <c r="B24" s="113"/>
      <c r="C24" s="115"/>
      <c r="D24" s="110"/>
      <c r="E24" s="102"/>
      <c r="F24" s="100"/>
      <c r="G24" s="19" t="s">
        <v>47</v>
      </c>
      <c r="H24" s="40">
        <v>0</v>
      </c>
      <c r="I24" s="40">
        <v>0</v>
      </c>
      <c r="J24" s="40">
        <v>0</v>
      </c>
      <c r="K24" s="40">
        <v>0</v>
      </c>
      <c r="L24" s="40">
        <v>0</v>
      </c>
      <c r="M24" s="40">
        <v>0</v>
      </c>
      <c r="N24" s="40">
        <v>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98"/>
    </row>
    <row r="25" spans="1:20" s="2" customFormat="1" ht="13.9" customHeight="1">
      <c r="A25" s="112"/>
      <c r="B25" s="113"/>
      <c r="C25" s="115"/>
      <c r="D25" s="110"/>
      <c r="E25" s="102"/>
      <c r="F25" s="100"/>
      <c r="G25" s="19" t="s">
        <v>48</v>
      </c>
      <c r="H25" s="40">
        <v>0</v>
      </c>
      <c r="I25" s="40">
        <v>0</v>
      </c>
      <c r="J25" s="40">
        <v>0</v>
      </c>
      <c r="K25" s="40">
        <v>0</v>
      </c>
      <c r="L25" s="40">
        <v>0</v>
      </c>
      <c r="M25" s="40">
        <v>0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98"/>
    </row>
    <row r="26" spans="1:20" s="2" customFormat="1" ht="13.9" customHeight="1">
      <c r="A26" s="112"/>
      <c r="B26" s="113"/>
      <c r="C26" s="115"/>
      <c r="D26" s="110"/>
      <c r="E26" s="102"/>
      <c r="F26" s="100"/>
      <c r="G26" s="19" t="s">
        <v>49</v>
      </c>
      <c r="H26" s="40">
        <v>0</v>
      </c>
      <c r="I26" s="40">
        <v>0</v>
      </c>
      <c r="J26" s="40">
        <v>0</v>
      </c>
      <c r="K26" s="40">
        <v>0</v>
      </c>
      <c r="L26" s="40">
        <v>0</v>
      </c>
      <c r="M26" s="40">
        <v>0</v>
      </c>
      <c r="N26" s="40">
        <v>0</v>
      </c>
      <c r="O26" s="40">
        <v>0</v>
      </c>
      <c r="P26" s="40">
        <v>0</v>
      </c>
      <c r="Q26" s="40">
        <v>0</v>
      </c>
      <c r="R26" s="40">
        <v>0</v>
      </c>
      <c r="S26" s="40">
        <v>0</v>
      </c>
      <c r="T26" s="98"/>
    </row>
    <row r="27" spans="1:20" s="2" customFormat="1" ht="13.9" customHeight="1">
      <c r="A27" s="112"/>
      <c r="B27" s="113"/>
      <c r="C27" s="115"/>
      <c r="D27" s="110"/>
      <c r="E27" s="102"/>
      <c r="F27" s="100"/>
      <c r="G27" s="19" t="s">
        <v>50</v>
      </c>
      <c r="H27" s="40">
        <v>0</v>
      </c>
      <c r="I27" s="40">
        <v>0</v>
      </c>
      <c r="J27" s="40">
        <v>0</v>
      </c>
      <c r="K27" s="40">
        <v>0</v>
      </c>
      <c r="L27" s="40">
        <v>0</v>
      </c>
      <c r="M27" s="40">
        <v>0</v>
      </c>
      <c r="N27" s="40">
        <v>0</v>
      </c>
      <c r="O27" s="40">
        <v>0</v>
      </c>
      <c r="P27" s="40">
        <v>0</v>
      </c>
      <c r="Q27" s="40">
        <v>0</v>
      </c>
      <c r="R27" s="40">
        <v>0</v>
      </c>
      <c r="S27" s="40">
        <v>0</v>
      </c>
      <c r="T27" s="98"/>
    </row>
    <row r="28" spans="1:20" s="2" customFormat="1" ht="13.9" customHeight="1">
      <c r="A28" s="112"/>
      <c r="B28" s="113"/>
      <c r="C28" s="115"/>
      <c r="D28" s="110"/>
      <c r="E28" s="102"/>
      <c r="F28" s="100"/>
      <c r="G28" s="19" t="s">
        <v>51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98"/>
    </row>
    <row r="29" spans="1:20" s="2" customFormat="1" ht="13.9" customHeight="1">
      <c r="A29" s="112"/>
      <c r="B29" s="113"/>
      <c r="C29" s="115"/>
      <c r="D29" s="110"/>
      <c r="E29" s="102"/>
      <c r="F29" s="100"/>
      <c r="G29" s="19" t="s">
        <v>52</v>
      </c>
      <c r="H29" s="40">
        <v>0</v>
      </c>
      <c r="I29" s="40">
        <v>0</v>
      </c>
      <c r="J29" s="40">
        <v>0</v>
      </c>
      <c r="K29" s="40">
        <v>0</v>
      </c>
      <c r="L29" s="40">
        <v>0</v>
      </c>
      <c r="M29" s="40">
        <v>0</v>
      </c>
      <c r="N29" s="40">
        <v>0</v>
      </c>
      <c r="O29" s="40">
        <v>0</v>
      </c>
      <c r="P29" s="40">
        <v>0</v>
      </c>
      <c r="Q29" s="40">
        <v>0</v>
      </c>
      <c r="R29" s="40">
        <v>0</v>
      </c>
      <c r="S29" s="40">
        <v>0</v>
      </c>
      <c r="T29" s="98"/>
    </row>
    <row r="30" spans="1:20" s="3" customFormat="1" ht="14.25" customHeight="1" thickBot="1">
      <c r="A30" s="63"/>
      <c r="B30" s="64"/>
      <c r="C30" s="64"/>
      <c r="D30" s="64"/>
      <c r="E30" s="64"/>
      <c r="F30" s="64"/>
      <c r="G30" s="64"/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37"/>
    </row>
    <row r="31" spans="1:20" s="3" customFormat="1" ht="13.9" customHeight="1" thickTop="1">
      <c r="A31" s="71">
        <v>2</v>
      </c>
      <c r="B31" s="69" t="s">
        <v>53</v>
      </c>
      <c r="C31" s="107" t="s">
        <v>54</v>
      </c>
      <c r="D31" s="121" t="s">
        <v>55</v>
      </c>
      <c r="E31" s="129" t="s">
        <v>56</v>
      </c>
      <c r="F31" s="130"/>
      <c r="G31" s="131"/>
      <c r="H31" s="7">
        <v>470</v>
      </c>
      <c r="I31" s="7">
        <v>439</v>
      </c>
      <c r="J31" s="7">
        <v>0</v>
      </c>
      <c r="K31" s="7">
        <v>0</v>
      </c>
      <c r="L31" s="7">
        <v>0</v>
      </c>
      <c r="M31" s="7">
        <v>441</v>
      </c>
      <c r="N31" s="7">
        <v>0</v>
      </c>
      <c r="O31" s="7">
        <v>0</v>
      </c>
      <c r="P31" s="7">
        <v>0</v>
      </c>
      <c r="Q31" s="7">
        <v>0</v>
      </c>
      <c r="R31" s="7">
        <v>0</v>
      </c>
      <c r="S31" s="34">
        <v>0</v>
      </c>
      <c r="T31" s="97">
        <f>IFERROR(SUM(H32:S32)/SUM(H31:S31),0)</f>
        <v>1</v>
      </c>
    </row>
    <row r="32" spans="1:20" s="3" customFormat="1" ht="20.45" thickBot="1">
      <c r="A32" s="134"/>
      <c r="B32" s="113"/>
      <c r="C32" s="108"/>
      <c r="D32" s="122"/>
      <c r="E32" s="6" t="s">
        <v>33</v>
      </c>
      <c r="F32" s="16">
        <v>0.98</v>
      </c>
      <c r="G32" s="17" t="s">
        <v>57</v>
      </c>
      <c r="H32" s="25">
        <v>470</v>
      </c>
      <c r="I32" s="25">
        <v>439</v>
      </c>
      <c r="J32" s="25">
        <v>0</v>
      </c>
      <c r="K32" s="25">
        <v>0</v>
      </c>
      <c r="L32" s="25">
        <v>0</v>
      </c>
      <c r="M32" s="25">
        <v>441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98"/>
    </row>
    <row r="33" spans="1:20" s="3" customFormat="1" ht="15.75" customHeight="1" thickTop="1">
      <c r="A33" s="134"/>
      <c r="B33" s="113"/>
      <c r="C33" s="136" t="s">
        <v>58</v>
      </c>
      <c r="D33" s="110" t="s">
        <v>59</v>
      </c>
      <c r="E33" s="129" t="s">
        <v>57</v>
      </c>
      <c r="F33" s="130"/>
      <c r="G33" s="131"/>
      <c r="H33" s="7">
        <v>470</v>
      </c>
      <c r="I33" s="7">
        <v>439</v>
      </c>
      <c r="J33" s="7">
        <v>0</v>
      </c>
      <c r="K33" s="7">
        <v>0</v>
      </c>
      <c r="L33" s="7">
        <v>0</v>
      </c>
      <c r="M33" s="7">
        <v>441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34">
        <v>0</v>
      </c>
      <c r="T33" s="92">
        <f>IFERROR(SUM(H34:S34)/SUM(H33:S33),0)</f>
        <v>98.827407407407406</v>
      </c>
    </row>
    <row r="34" spans="1:20" s="3" customFormat="1">
      <c r="A34" s="72"/>
      <c r="B34" s="70"/>
      <c r="C34" s="137"/>
      <c r="D34" s="135"/>
      <c r="E34" s="6" t="s">
        <v>33</v>
      </c>
      <c r="F34" s="6" t="s">
        <v>60</v>
      </c>
      <c r="G34" s="17" t="s">
        <v>61</v>
      </c>
      <c r="H34" s="25">
        <v>46479</v>
      </c>
      <c r="I34" s="25">
        <v>43469</v>
      </c>
      <c r="J34" s="25">
        <v>0</v>
      </c>
      <c r="K34" s="25">
        <v>0</v>
      </c>
      <c r="L34" s="25">
        <v>0</v>
      </c>
      <c r="M34" s="25">
        <v>43469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93"/>
    </row>
    <row r="35" spans="1:20" s="3" customFormat="1" ht="9" customHeight="1" thickBot="1">
      <c r="A35" s="8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38"/>
    </row>
    <row r="36" spans="1:20" s="3" customFormat="1" ht="15" customHeight="1">
      <c r="A36" s="111">
        <v>3</v>
      </c>
      <c r="B36" s="69" t="s">
        <v>62</v>
      </c>
      <c r="C36" s="138" t="s">
        <v>63</v>
      </c>
      <c r="D36" s="109" t="s">
        <v>64</v>
      </c>
      <c r="E36" s="94" t="s">
        <v>65</v>
      </c>
      <c r="F36" s="95"/>
      <c r="G36" s="96"/>
      <c r="H36" s="28">
        <v>19</v>
      </c>
      <c r="I36" s="28">
        <v>19</v>
      </c>
      <c r="J36" s="28">
        <v>19</v>
      </c>
      <c r="K36" s="28">
        <v>19</v>
      </c>
      <c r="L36" s="28">
        <v>19</v>
      </c>
      <c r="M36" s="28">
        <v>19</v>
      </c>
      <c r="N36" s="28">
        <v>19</v>
      </c>
      <c r="O36" s="28">
        <v>19</v>
      </c>
      <c r="P36" s="28"/>
      <c r="Q36" s="28"/>
      <c r="R36" s="7"/>
      <c r="S36" s="34"/>
      <c r="T36" s="92">
        <f>IFERROR(SUM(H37:S37)/SUM(H36:S36),0)*10</f>
        <v>90.846447368421053</v>
      </c>
    </row>
    <row r="37" spans="1:20" s="3" customFormat="1" ht="15" customHeight="1">
      <c r="A37" s="112"/>
      <c r="B37" s="113"/>
      <c r="C37" s="139"/>
      <c r="D37" s="110"/>
      <c r="E37" s="103" t="s">
        <v>66</v>
      </c>
      <c r="F37" s="104"/>
      <c r="G37" s="105"/>
      <c r="H37" s="20">
        <f t="shared" ref="H37:S37" si="1">SUM(H38:H56)</f>
        <v>178.43600000000004</v>
      </c>
      <c r="I37" s="20">
        <f t="shared" si="1"/>
        <v>179.09600000000003</v>
      </c>
      <c r="J37" s="20">
        <f t="shared" si="1"/>
        <v>179.05600000000004</v>
      </c>
      <c r="K37" s="20">
        <f t="shared" si="1"/>
        <v>159.26600000000002</v>
      </c>
      <c r="L37" s="20">
        <f t="shared" si="1"/>
        <v>179.23600000000002</v>
      </c>
      <c r="M37" s="20">
        <f t="shared" si="1"/>
        <v>128.45599999999999</v>
      </c>
      <c r="N37" s="20">
        <f t="shared" si="1"/>
        <v>188.74999999999997</v>
      </c>
      <c r="O37" s="20">
        <f t="shared" si="1"/>
        <v>188.57000000000002</v>
      </c>
      <c r="P37" s="20">
        <f t="shared" si="1"/>
        <v>0</v>
      </c>
      <c r="Q37" s="20">
        <f t="shared" si="1"/>
        <v>0</v>
      </c>
      <c r="R37" s="20">
        <f t="shared" si="1"/>
        <v>0</v>
      </c>
      <c r="S37" s="20">
        <f t="shared" si="1"/>
        <v>0</v>
      </c>
      <c r="T37" s="93"/>
    </row>
    <row r="38" spans="1:20" s="3" customFormat="1" ht="16.899999999999999" customHeight="1">
      <c r="A38" s="112"/>
      <c r="B38" s="113"/>
      <c r="C38" s="139"/>
      <c r="D38" s="110"/>
      <c r="E38" s="132" t="s">
        <v>33</v>
      </c>
      <c r="F38" s="132" t="s">
        <v>60</v>
      </c>
      <c r="G38" s="19" t="s">
        <v>34</v>
      </c>
      <c r="H38" s="40">
        <v>9.98</v>
      </c>
      <c r="I38" s="40">
        <v>10</v>
      </c>
      <c r="J38" s="40">
        <v>10</v>
      </c>
      <c r="K38" s="40">
        <v>10</v>
      </c>
      <c r="L38" s="40">
        <v>10</v>
      </c>
      <c r="M38" s="40">
        <v>9.99</v>
      </c>
      <c r="N38" s="40">
        <v>10</v>
      </c>
      <c r="O38" s="40">
        <v>9.99</v>
      </c>
      <c r="P38" s="40">
        <v>0</v>
      </c>
      <c r="Q38" s="40">
        <v>0</v>
      </c>
      <c r="R38" s="40">
        <v>0</v>
      </c>
      <c r="S38" s="41">
        <v>0</v>
      </c>
      <c r="T38" s="93"/>
    </row>
    <row r="39" spans="1:20" s="3" customFormat="1" ht="16.899999999999999" customHeight="1">
      <c r="A39" s="112"/>
      <c r="B39" s="113"/>
      <c r="C39" s="139"/>
      <c r="D39" s="110"/>
      <c r="E39" s="133"/>
      <c r="F39" s="133"/>
      <c r="G39" s="19" t="s">
        <v>35</v>
      </c>
      <c r="H39" s="40">
        <v>9.91</v>
      </c>
      <c r="I39" s="40">
        <v>9.91</v>
      </c>
      <c r="J39" s="40">
        <v>9.91</v>
      </c>
      <c r="K39" s="40">
        <v>9.91</v>
      </c>
      <c r="L39" s="40">
        <v>9.91</v>
      </c>
      <c r="M39" s="40">
        <v>9.81</v>
      </c>
      <c r="N39" s="40">
        <v>9.91</v>
      </c>
      <c r="O39" s="40">
        <v>9.91</v>
      </c>
      <c r="P39" s="40">
        <v>0</v>
      </c>
      <c r="Q39" s="40">
        <v>0</v>
      </c>
      <c r="R39" s="40">
        <v>0</v>
      </c>
      <c r="S39" s="40">
        <v>0</v>
      </c>
      <c r="T39" s="93"/>
    </row>
    <row r="40" spans="1:20" s="3" customFormat="1" ht="16.899999999999999" customHeight="1">
      <c r="A40" s="112"/>
      <c r="B40" s="113"/>
      <c r="C40" s="139"/>
      <c r="D40" s="110"/>
      <c r="E40" s="133"/>
      <c r="F40" s="133"/>
      <c r="G40" s="19" t="s">
        <v>36</v>
      </c>
      <c r="H40" s="40">
        <v>9.9</v>
      </c>
      <c r="I40" s="40">
        <v>9.9</v>
      </c>
      <c r="J40" s="40">
        <v>9.9</v>
      </c>
      <c r="K40" s="40">
        <v>9.9</v>
      </c>
      <c r="L40" s="40">
        <v>9.9</v>
      </c>
      <c r="M40" s="40">
        <v>9.89</v>
      </c>
      <c r="N40" s="40">
        <v>10</v>
      </c>
      <c r="O40" s="40">
        <v>10</v>
      </c>
      <c r="P40" s="40">
        <v>0</v>
      </c>
      <c r="Q40" s="40">
        <v>0</v>
      </c>
      <c r="R40" s="40">
        <v>0</v>
      </c>
      <c r="S40" s="40">
        <v>0</v>
      </c>
      <c r="T40" s="93"/>
    </row>
    <row r="41" spans="1:20" s="3" customFormat="1" ht="16.899999999999999" customHeight="1">
      <c r="A41" s="112"/>
      <c r="B41" s="113"/>
      <c r="C41" s="139"/>
      <c r="D41" s="110"/>
      <c r="E41" s="133"/>
      <c r="F41" s="133"/>
      <c r="G41" s="19" t="s">
        <v>37</v>
      </c>
      <c r="H41" s="40">
        <v>9.98</v>
      </c>
      <c r="I41" s="40">
        <v>9.98</v>
      </c>
      <c r="J41" s="40">
        <v>9.98</v>
      </c>
      <c r="K41" s="40" t="s">
        <v>67</v>
      </c>
      <c r="L41" s="40">
        <v>9.98</v>
      </c>
      <c r="M41" s="40" t="s">
        <v>68</v>
      </c>
      <c r="N41" s="40">
        <v>10</v>
      </c>
      <c r="O41" s="40">
        <v>9.9700000000000006</v>
      </c>
      <c r="P41" s="40">
        <v>0</v>
      </c>
      <c r="Q41" s="40">
        <v>0</v>
      </c>
      <c r="R41" s="40">
        <v>0</v>
      </c>
      <c r="S41" s="40">
        <v>0</v>
      </c>
      <c r="T41" s="93"/>
    </row>
    <row r="42" spans="1:20" s="3" customFormat="1" ht="16.899999999999999" customHeight="1">
      <c r="A42" s="112"/>
      <c r="B42" s="113"/>
      <c r="C42" s="139"/>
      <c r="D42" s="110"/>
      <c r="E42" s="133"/>
      <c r="F42" s="133"/>
      <c r="G42" s="19" t="s">
        <v>38</v>
      </c>
      <c r="H42" s="40">
        <v>9.94</v>
      </c>
      <c r="I42" s="40">
        <v>9.9499999999999993</v>
      </c>
      <c r="J42" s="40">
        <v>9.9499999999999993</v>
      </c>
      <c r="K42" s="40">
        <v>10</v>
      </c>
      <c r="L42" s="40">
        <v>10</v>
      </c>
      <c r="M42" s="40">
        <v>9.93</v>
      </c>
      <c r="N42" s="40">
        <v>9.9499999999999993</v>
      </c>
      <c r="O42" s="40">
        <v>10</v>
      </c>
      <c r="P42" s="40">
        <v>0</v>
      </c>
      <c r="Q42" s="40">
        <v>0</v>
      </c>
      <c r="R42" s="40">
        <v>0</v>
      </c>
      <c r="S42" s="40">
        <v>0</v>
      </c>
      <c r="T42" s="93"/>
    </row>
    <row r="43" spans="1:20" s="3" customFormat="1" ht="16.899999999999999" customHeight="1">
      <c r="A43" s="112"/>
      <c r="B43" s="113"/>
      <c r="C43" s="139"/>
      <c r="D43" s="110"/>
      <c r="E43" s="133"/>
      <c r="F43" s="133"/>
      <c r="G43" s="19" t="s">
        <v>39</v>
      </c>
      <c r="H43" s="40">
        <v>9.93</v>
      </c>
      <c r="I43" s="40">
        <v>9.99</v>
      </c>
      <c r="J43" s="40">
        <v>10</v>
      </c>
      <c r="K43" s="40">
        <v>10</v>
      </c>
      <c r="L43" s="40">
        <v>10</v>
      </c>
      <c r="M43" s="40">
        <v>9.8699999999999992</v>
      </c>
      <c r="N43" s="40">
        <v>10</v>
      </c>
      <c r="O43" s="40">
        <v>9.9499999999999993</v>
      </c>
      <c r="P43" s="40">
        <v>0</v>
      </c>
      <c r="Q43" s="40">
        <v>0</v>
      </c>
      <c r="R43" s="40">
        <v>0</v>
      </c>
      <c r="S43" s="40">
        <v>0</v>
      </c>
      <c r="T43" s="93"/>
    </row>
    <row r="44" spans="1:20" s="3" customFormat="1" ht="16.899999999999999" customHeight="1">
      <c r="A44" s="112"/>
      <c r="B44" s="113"/>
      <c r="C44" s="139"/>
      <c r="D44" s="110"/>
      <c r="E44" s="133"/>
      <c r="F44" s="133"/>
      <c r="G44" s="19" t="s">
        <v>40</v>
      </c>
      <c r="H44" s="40">
        <v>9.93</v>
      </c>
      <c r="I44" s="40">
        <v>10</v>
      </c>
      <c r="J44" s="40">
        <v>9.93</v>
      </c>
      <c r="K44" s="40">
        <v>10</v>
      </c>
      <c r="L44" s="40">
        <v>10</v>
      </c>
      <c r="M44" s="40">
        <v>9.89</v>
      </c>
      <c r="N44" s="40">
        <v>9.66</v>
      </c>
      <c r="O44" s="40">
        <v>9.9600000000000009</v>
      </c>
      <c r="P44" s="40">
        <v>0</v>
      </c>
      <c r="Q44" s="40">
        <v>0</v>
      </c>
      <c r="R44" s="40">
        <v>0</v>
      </c>
      <c r="S44" s="40">
        <v>0</v>
      </c>
      <c r="T44" s="93"/>
    </row>
    <row r="45" spans="1:20" s="3" customFormat="1" ht="16.899999999999999" customHeight="1">
      <c r="A45" s="112"/>
      <c r="B45" s="113"/>
      <c r="C45" s="139"/>
      <c r="D45" s="110"/>
      <c r="E45" s="133"/>
      <c r="F45" s="133"/>
      <c r="G45" s="19" t="s">
        <v>41</v>
      </c>
      <c r="H45" s="45">
        <v>9.76</v>
      </c>
      <c r="I45" s="45">
        <v>9.9700000000000006</v>
      </c>
      <c r="J45" s="40">
        <v>10</v>
      </c>
      <c r="K45" s="40">
        <v>10</v>
      </c>
      <c r="L45" s="40">
        <v>10</v>
      </c>
      <c r="M45" s="40" t="s">
        <v>69</v>
      </c>
      <c r="N45" s="40">
        <v>9.7799999999999994</v>
      </c>
      <c r="O45" s="40">
        <v>9.76</v>
      </c>
      <c r="P45" s="40">
        <v>0</v>
      </c>
      <c r="Q45" s="40">
        <v>0</v>
      </c>
      <c r="R45" s="40">
        <v>0</v>
      </c>
      <c r="S45" s="40">
        <v>0</v>
      </c>
      <c r="T45" s="93"/>
    </row>
    <row r="46" spans="1:20" s="3" customFormat="1" ht="16.899999999999999" customHeight="1">
      <c r="A46" s="112"/>
      <c r="B46" s="113"/>
      <c r="C46" s="139"/>
      <c r="D46" s="110"/>
      <c r="E46" s="133"/>
      <c r="F46" s="133"/>
      <c r="G46" s="19" t="s">
        <v>42</v>
      </c>
      <c r="H46" s="45">
        <v>9.98</v>
      </c>
      <c r="I46" s="45">
        <v>10</v>
      </c>
      <c r="J46" s="40">
        <v>10</v>
      </c>
      <c r="K46" s="40">
        <v>10</v>
      </c>
      <c r="L46" s="40">
        <v>10</v>
      </c>
      <c r="M46" s="40" t="s">
        <v>70</v>
      </c>
      <c r="N46" s="40">
        <v>9.98</v>
      </c>
      <c r="O46" s="40">
        <v>9.9700000000000006</v>
      </c>
      <c r="P46" s="40">
        <v>0</v>
      </c>
      <c r="Q46" s="40">
        <v>0</v>
      </c>
      <c r="R46" s="40">
        <v>0</v>
      </c>
      <c r="S46" s="40">
        <v>0</v>
      </c>
      <c r="T46" s="93"/>
    </row>
    <row r="47" spans="1:20" s="3" customFormat="1" ht="16.899999999999999" customHeight="1">
      <c r="A47" s="112"/>
      <c r="B47" s="113"/>
      <c r="C47" s="139"/>
      <c r="D47" s="110"/>
      <c r="E47" s="133"/>
      <c r="F47" s="133"/>
      <c r="G47" s="19" t="s">
        <v>43</v>
      </c>
      <c r="H47" s="45">
        <v>9.92</v>
      </c>
      <c r="I47" s="45">
        <v>9.92</v>
      </c>
      <c r="J47" s="40">
        <v>9.92</v>
      </c>
      <c r="K47" s="40">
        <v>10</v>
      </c>
      <c r="L47" s="40">
        <v>10</v>
      </c>
      <c r="M47" s="40" t="s">
        <v>71</v>
      </c>
      <c r="N47" s="40">
        <v>10</v>
      </c>
      <c r="O47" s="40">
        <v>9.98</v>
      </c>
      <c r="P47" s="40">
        <v>0</v>
      </c>
      <c r="Q47" s="40">
        <v>0</v>
      </c>
      <c r="R47" s="40">
        <v>0</v>
      </c>
      <c r="S47" s="40">
        <v>0</v>
      </c>
      <c r="T47" s="93"/>
    </row>
    <row r="48" spans="1:20" s="3" customFormat="1" ht="16.899999999999999" customHeight="1">
      <c r="A48" s="112"/>
      <c r="B48" s="113"/>
      <c r="C48" s="139"/>
      <c r="D48" s="110"/>
      <c r="E48" s="133"/>
      <c r="F48" s="133"/>
      <c r="G48" s="19" t="s">
        <v>44</v>
      </c>
      <c r="H48" s="40">
        <v>9.9600000000000009</v>
      </c>
      <c r="I48" s="40">
        <v>10</v>
      </c>
      <c r="J48" s="40">
        <v>10</v>
      </c>
      <c r="K48" s="40">
        <v>10</v>
      </c>
      <c r="L48" s="40">
        <v>10</v>
      </c>
      <c r="M48" s="40">
        <v>10</v>
      </c>
      <c r="N48" s="40">
        <v>9.9499999999999993</v>
      </c>
      <c r="O48" s="40">
        <v>9.93</v>
      </c>
      <c r="P48" s="40">
        <v>0</v>
      </c>
      <c r="Q48" s="40">
        <v>0</v>
      </c>
      <c r="R48" s="40">
        <v>0</v>
      </c>
      <c r="S48" s="40">
        <v>0</v>
      </c>
      <c r="T48" s="93"/>
    </row>
    <row r="49" spans="1:20" s="3" customFormat="1" ht="16.899999999999999" customHeight="1">
      <c r="A49" s="112"/>
      <c r="B49" s="113"/>
      <c r="C49" s="139"/>
      <c r="D49" s="110"/>
      <c r="E49" s="133"/>
      <c r="F49" s="133"/>
      <c r="G49" s="19" t="s">
        <v>45</v>
      </c>
      <c r="H49" s="45">
        <v>9.94</v>
      </c>
      <c r="I49" s="45">
        <v>9.98</v>
      </c>
      <c r="J49" s="40">
        <v>9.98</v>
      </c>
      <c r="K49" s="40" t="s">
        <v>70</v>
      </c>
      <c r="L49" s="40">
        <v>10</v>
      </c>
      <c r="M49" s="40" t="s">
        <v>72</v>
      </c>
      <c r="N49" s="40">
        <v>9.98</v>
      </c>
      <c r="O49" s="40">
        <v>9.9700000000000006</v>
      </c>
      <c r="P49" s="40">
        <v>0</v>
      </c>
      <c r="Q49" s="40">
        <v>0</v>
      </c>
      <c r="R49" s="40">
        <v>0</v>
      </c>
      <c r="S49" s="40">
        <v>0</v>
      </c>
      <c r="T49" s="93"/>
    </row>
    <row r="50" spans="1:20" s="3" customFormat="1" ht="16.899999999999999" customHeight="1">
      <c r="A50" s="112"/>
      <c r="B50" s="113"/>
      <c r="C50" s="139"/>
      <c r="D50" s="110"/>
      <c r="E50" s="133"/>
      <c r="F50" s="133"/>
      <c r="G50" s="19" t="s">
        <v>46</v>
      </c>
      <c r="H50" s="40">
        <v>9.7100000000000009</v>
      </c>
      <c r="I50" s="40">
        <v>9.8800000000000008</v>
      </c>
      <c r="J50" s="40">
        <v>9.8800000000000008</v>
      </c>
      <c r="K50" s="40">
        <v>9.8699999999999992</v>
      </c>
      <c r="L50" s="40">
        <v>9.8699999999999992</v>
      </c>
      <c r="M50" s="40">
        <v>9.7899999999999991</v>
      </c>
      <c r="N50" s="40">
        <v>9.94</v>
      </c>
      <c r="O50" s="40">
        <v>9.9</v>
      </c>
      <c r="P50" s="40">
        <v>0</v>
      </c>
      <c r="Q50" s="40">
        <v>0</v>
      </c>
      <c r="R50" s="40">
        <v>0</v>
      </c>
      <c r="S50" s="40">
        <v>0</v>
      </c>
      <c r="T50" s="93"/>
    </row>
    <row r="51" spans="1:20" s="3" customFormat="1" ht="16.899999999999999" customHeight="1">
      <c r="A51" s="112"/>
      <c r="B51" s="113"/>
      <c r="C51" s="139"/>
      <c r="D51" s="110"/>
      <c r="E51" s="133"/>
      <c r="F51" s="133"/>
      <c r="G51" s="19" t="s">
        <v>47</v>
      </c>
      <c r="H51" s="40">
        <v>9.9600000000000009</v>
      </c>
      <c r="I51" s="40">
        <v>9.9600000000000009</v>
      </c>
      <c r="J51" s="40">
        <v>9.9600000000000009</v>
      </c>
      <c r="K51" s="40">
        <v>9.9600000000000009</v>
      </c>
      <c r="L51" s="40">
        <v>9.9600000000000009</v>
      </c>
      <c r="M51" s="40">
        <v>9.92</v>
      </c>
      <c r="N51" s="40">
        <v>9.98</v>
      </c>
      <c r="O51" s="40">
        <v>9.98</v>
      </c>
      <c r="P51" s="40">
        <v>0</v>
      </c>
      <c r="Q51" s="40">
        <v>0</v>
      </c>
      <c r="R51" s="40">
        <v>0</v>
      </c>
      <c r="S51" s="40">
        <v>0</v>
      </c>
      <c r="T51" s="93"/>
    </row>
    <row r="52" spans="1:20" s="3" customFormat="1" ht="16.899999999999999" customHeight="1">
      <c r="A52" s="112"/>
      <c r="B52" s="113"/>
      <c r="C52" s="139"/>
      <c r="D52" s="110"/>
      <c r="E52" s="133"/>
      <c r="F52" s="133"/>
      <c r="G52" s="19" t="s">
        <v>48</v>
      </c>
      <c r="H52" s="40">
        <v>9.8559999999999999</v>
      </c>
      <c r="I52" s="40">
        <v>9.7859999999999996</v>
      </c>
      <c r="J52" s="40">
        <v>9.7859999999999996</v>
      </c>
      <c r="K52" s="40">
        <v>9.7859999999999996</v>
      </c>
      <c r="L52" s="40">
        <v>9.7859999999999996</v>
      </c>
      <c r="M52" s="40">
        <v>9.7260000000000009</v>
      </c>
      <c r="N52" s="40">
        <v>9.91</v>
      </c>
      <c r="O52" s="40">
        <v>9.84</v>
      </c>
      <c r="P52" s="40">
        <v>0</v>
      </c>
      <c r="Q52" s="40">
        <v>0</v>
      </c>
      <c r="R52" s="40">
        <v>0</v>
      </c>
      <c r="S52" s="40">
        <v>0</v>
      </c>
      <c r="T52" s="93"/>
    </row>
    <row r="53" spans="1:20" s="3" customFormat="1" ht="16.899999999999999" customHeight="1">
      <c r="A53" s="112"/>
      <c r="B53" s="113"/>
      <c r="C53" s="139"/>
      <c r="D53" s="110"/>
      <c r="E53" s="133"/>
      <c r="F53" s="133"/>
      <c r="G53" s="19" t="s">
        <v>49</v>
      </c>
      <c r="H53" s="40" t="s">
        <v>71</v>
      </c>
      <c r="I53" s="40" t="s">
        <v>71</v>
      </c>
      <c r="J53" s="40" t="s">
        <v>71</v>
      </c>
      <c r="K53" s="40" t="s">
        <v>71</v>
      </c>
      <c r="L53" s="40" t="s">
        <v>71</v>
      </c>
      <c r="M53" s="40" t="s">
        <v>73</v>
      </c>
      <c r="N53" s="40">
        <v>9.91</v>
      </c>
      <c r="O53" s="40">
        <v>9.84</v>
      </c>
      <c r="P53" s="40">
        <v>0</v>
      </c>
      <c r="Q53" s="40">
        <v>0</v>
      </c>
      <c r="R53" s="40">
        <v>0</v>
      </c>
      <c r="S53" s="40">
        <v>0</v>
      </c>
      <c r="T53" s="93"/>
    </row>
    <row r="54" spans="1:20" s="3" customFormat="1" ht="16.899999999999999" customHeight="1">
      <c r="A54" s="112"/>
      <c r="B54" s="113"/>
      <c r="C54" s="139"/>
      <c r="D54" s="110"/>
      <c r="E54" s="133"/>
      <c r="F54" s="133"/>
      <c r="G54" s="19" t="s">
        <v>50</v>
      </c>
      <c r="H54" s="40">
        <v>9.99</v>
      </c>
      <c r="I54" s="40">
        <v>9.99</v>
      </c>
      <c r="J54" s="40">
        <v>9.99</v>
      </c>
      <c r="K54" s="40">
        <v>9.99</v>
      </c>
      <c r="L54" s="40">
        <v>9.99</v>
      </c>
      <c r="M54" s="40">
        <v>9.99</v>
      </c>
      <c r="N54" s="40">
        <v>9.92</v>
      </c>
      <c r="O54" s="40">
        <v>9.81</v>
      </c>
      <c r="P54" s="40">
        <v>0</v>
      </c>
      <c r="Q54" s="40">
        <v>0</v>
      </c>
      <c r="R54" s="40">
        <v>0</v>
      </c>
      <c r="S54" s="40">
        <v>0</v>
      </c>
      <c r="T54" s="93"/>
    </row>
    <row r="55" spans="1:20" s="3" customFormat="1" ht="16.899999999999999" customHeight="1">
      <c r="A55" s="112"/>
      <c r="B55" s="113"/>
      <c r="C55" s="139"/>
      <c r="D55" s="110"/>
      <c r="E55" s="133"/>
      <c r="F55" s="133"/>
      <c r="G55" s="19" t="s">
        <v>51</v>
      </c>
      <c r="H55" s="40">
        <v>9.9</v>
      </c>
      <c r="I55" s="40">
        <v>10</v>
      </c>
      <c r="J55" s="40">
        <v>10</v>
      </c>
      <c r="K55" s="40">
        <v>10</v>
      </c>
      <c r="L55" s="40">
        <v>10</v>
      </c>
      <c r="M55" s="40">
        <v>9.8800000000000008</v>
      </c>
      <c r="N55" s="40">
        <v>9.98</v>
      </c>
      <c r="O55" s="40">
        <v>9.93</v>
      </c>
      <c r="P55" s="40">
        <v>0</v>
      </c>
      <c r="Q55" s="40">
        <v>0</v>
      </c>
      <c r="R55" s="40">
        <v>0</v>
      </c>
      <c r="S55" s="40">
        <v>0</v>
      </c>
      <c r="T55" s="93"/>
    </row>
    <row r="56" spans="1:20" s="3" customFormat="1" ht="16.899999999999999" customHeight="1">
      <c r="A56" s="112"/>
      <c r="B56" s="113"/>
      <c r="C56" s="139"/>
      <c r="D56" s="110"/>
      <c r="E56" s="133"/>
      <c r="F56" s="133"/>
      <c r="G56" s="19" t="s">
        <v>52</v>
      </c>
      <c r="H56" s="40">
        <v>9.89</v>
      </c>
      <c r="I56" s="40">
        <v>9.8800000000000008</v>
      </c>
      <c r="J56" s="40">
        <v>9.8699999999999992</v>
      </c>
      <c r="K56" s="40">
        <v>9.85</v>
      </c>
      <c r="L56" s="40">
        <v>9.84</v>
      </c>
      <c r="M56" s="40">
        <v>9.77</v>
      </c>
      <c r="N56" s="40">
        <v>9.9</v>
      </c>
      <c r="O56" s="40">
        <v>9.8800000000000008</v>
      </c>
      <c r="P56" s="40">
        <v>0</v>
      </c>
      <c r="Q56" s="40">
        <v>0</v>
      </c>
      <c r="R56" s="40">
        <v>0</v>
      </c>
      <c r="S56" s="40">
        <v>0</v>
      </c>
      <c r="T56" s="93"/>
    </row>
    <row r="57" spans="1:20" s="3" customFormat="1" ht="9" customHeight="1" thickBot="1">
      <c r="A57" s="63"/>
      <c r="B57" s="64"/>
      <c r="C57" s="64"/>
      <c r="D57" s="64"/>
      <c r="E57" s="64"/>
      <c r="F57" s="64"/>
      <c r="G57" s="64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39"/>
    </row>
    <row r="58" spans="1:20" s="3" customFormat="1" ht="13.15" customHeight="1" thickTop="1">
      <c r="A58" s="71">
        <v>4</v>
      </c>
      <c r="B58" s="69" t="s">
        <v>74</v>
      </c>
      <c r="C58" s="67" t="s">
        <v>75</v>
      </c>
      <c r="D58" s="65" t="s">
        <v>76</v>
      </c>
      <c r="E58" s="94" t="s">
        <v>77</v>
      </c>
      <c r="F58" s="95"/>
      <c r="G58" s="96"/>
      <c r="H58" s="28">
        <v>10</v>
      </c>
      <c r="I58" s="28">
        <v>14</v>
      </c>
      <c r="J58" s="28">
        <v>4</v>
      </c>
      <c r="K58" s="28">
        <v>0</v>
      </c>
      <c r="L58" s="28">
        <v>0</v>
      </c>
      <c r="M58" s="28">
        <v>4</v>
      </c>
      <c r="N58" s="28">
        <v>5</v>
      </c>
      <c r="O58" s="28"/>
      <c r="P58" s="21"/>
      <c r="Q58" s="21"/>
      <c r="R58" s="21"/>
      <c r="S58" s="36"/>
      <c r="T58" s="97">
        <f>IFERROR(SUM(H59:S59)/SUM(H58:S58),0)</f>
        <v>1</v>
      </c>
    </row>
    <row r="59" spans="1:20" s="3" customFormat="1" ht="36" customHeight="1">
      <c r="A59" s="72"/>
      <c r="B59" s="70"/>
      <c r="C59" s="68"/>
      <c r="D59" s="66"/>
      <c r="E59" s="6" t="s">
        <v>78</v>
      </c>
      <c r="F59" s="26">
        <v>1</v>
      </c>
      <c r="G59" s="18" t="s">
        <v>79</v>
      </c>
      <c r="H59" s="25">
        <v>10</v>
      </c>
      <c r="I59" s="25">
        <v>14</v>
      </c>
      <c r="J59" s="25">
        <v>4</v>
      </c>
      <c r="K59" s="25">
        <v>0</v>
      </c>
      <c r="L59" s="25">
        <v>0</v>
      </c>
      <c r="M59" s="25">
        <v>4</v>
      </c>
      <c r="N59" s="25">
        <v>5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98"/>
    </row>
    <row r="60" spans="1:20" s="3" customFormat="1" ht="9" customHeight="1" thickBot="1">
      <c r="A60" s="63"/>
      <c r="B60" s="64"/>
      <c r="C60" s="64"/>
      <c r="D60" s="64"/>
      <c r="E60" s="64"/>
      <c r="F60" s="64"/>
      <c r="G60" s="64"/>
      <c r="H60" s="27"/>
      <c r="I60" s="27"/>
      <c r="J60" s="27"/>
      <c r="K60" s="27"/>
      <c r="L60" s="27"/>
      <c r="M60" s="27"/>
      <c r="N60" s="27"/>
      <c r="O60" s="27"/>
      <c r="P60" s="22"/>
      <c r="Q60" s="22"/>
      <c r="R60" s="22"/>
      <c r="S60" s="22"/>
      <c r="T60" s="39"/>
    </row>
    <row r="61" spans="1:20" s="3" customFormat="1" ht="15" customHeight="1" thickTop="1">
      <c r="A61" s="116">
        <v>5</v>
      </c>
      <c r="B61" s="118" t="s">
        <v>80</v>
      </c>
      <c r="C61" s="67" t="s">
        <v>81</v>
      </c>
      <c r="D61" s="121" t="s">
        <v>82</v>
      </c>
      <c r="E61" s="94" t="s">
        <v>83</v>
      </c>
      <c r="F61" s="95"/>
      <c r="G61" s="96"/>
      <c r="H61" s="43">
        <f t="shared" ref="H61:S61" si="2">SUM(H62:H81)</f>
        <v>38</v>
      </c>
      <c r="I61" s="43">
        <f t="shared" si="2"/>
        <v>133</v>
      </c>
      <c r="J61" s="43">
        <f t="shared" si="2"/>
        <v>98</v>
      </c>
      <c r="K61" s="43">
        <f t="shared" si="2"/>
        <v>85</v>
      </c>
      <c r="L61" s="43">
        <f t="shared" si="2"/>
        <v>95</v>
      </c>
      <c r="M61" s="43">
        <f t="shared" si="2"/>
        <v>85</v>
      </c>
      <c r="N61" s="43">
        <f t="shared" si="2"/>
        <v>87</v>
      </c>
      <c r="O61" s="43">
        <f t="shared" si="2"/>
        <v>82</v>
      </c>
      <c r="P61" s="43">
        <f t="shared" si="2"/>
        <v>0</v>
      </c>
      <c r="Q61" s="43">
        <f t="shared" si="2"/>
        <v>0</v>
      </c>
      <c r="R61" s="43">
        <f t="shared" si="2"/>
        <v>0</v>
      </c>
      <c r="S61" s="43">
        <f t="shared" si="2"/>
        <v>0</v>
      </c>
      <c r="T61" s="123">
        <f>IFERROR((SUM(H82:S82)/SUM(H61:S61)),0)</f>
        <v>0.99431009957325744</v>
      </c>
    </row>
    <row r="62" spans="1:20" s="3" customFormat="1" ht="36" customHeight="1">
      <c r="A62" s="117"/>
      <c r="B62" s="119"/>
      <c r="C62" s="120"/>
      <c r="D62" s="122"/>
      <c r="E62" s="125" t="s">
        <v>84</v>
      </c>
      <c r="F62" s="127">
        <v>1</v>
      </c>
      <c r="G62" s="44" t="s">
        <v>85</v>
      </c>
      <c r="H62" s="46">
        <v>1</v>
      </c>
      <c r="I62" s="46">
        <v>0</v>
      </c>
      <c r="J62" s="46">
        <v>1</v>
      </c>
      <c r="K62" s="46">
        <v>0</v>
      </c>
      <c r="L62" s="46">
        <v>0</v>
      </c>
      <c r="M62" s="46">
        <v>0</v>
      </c>
      <c r="N62" s="46">
        <v>0</v>
      </c>
      <c r="O62" s="46">
        <v>0</v>
      </c>
      <c r="P62" s="46">
        <v>0</v>
      </c>
      <c r="Q62" s="46">
        <v>0</v>
      </c>
      <c r="R62" s="46">
        <v>0</v>
      </c>
      <c r="S62" s="46">
        <v>0</v>
      </c>
      <c r="T62" s="124"/>
    </row>
    <row r="63" spans="1:20" ht="30" customHeight="1">
      <c r="A63" s="117"/>
      <c r="B63" s="119"/>
      <c r="C63" s="120"/>
      <c r="D63" s="122"/>
      <c r="E63" s="126"/>
      <c r="F63" s="128"/>
      <c r="G63" s="19" t="s">
        <v>34</v>
      </c>
      <c r="H63" s="46">
        <v>3</v>
      </c>
      <c r="I63" s="46">
        <v>6</v>
      </c>
      <c r="J63" s="46">
        <v>7</v>
      </c>
      <c r="K63" s="46">
        <v>7</v>
      </c>
      <c r="L63" s="46">
        <v>6</v>
      </c>
      <c r="M63" s="46">
        <v>10</v>
      </c>
      <c r="N63" s="46">
        <v>0</v>
      </c>
      <c r="O63" s="46">
        <v>0</v>
      </c>
      <c r="P63" s="46">
        <v>0</v>
      </c>
      <c r="Q63" s="46">
        <v>0</v>
      </c>
      <c r="R63" s="46">
        <v>0</v>
      </c>
      <c r="S63" s="46">
        <v>0</v>
      </c>
      <c r="T63" s="124"/>
    </row>
    <row r="64" spans="1:20" ht="30" customHeight="1">
      <c r="A64" s="117"/>
      <c r="B64" s="119"/>
      <c r="C64" s="120"/>
      <c r="D64" s="122"/>
      <c r="E64" s="126"/>
      <c r="F64" s="128"/>
      <c r="G64" s="19" t="s">
        <v>35</v>
      </c>
      <c r="H64" s="46">
        <v>0</v>
      </c>
      <c r="I64" s="46">
        <v>2</v>
      </c>
      <c r="J64" s="46">
        <v>3</v>
      </c>
      <c r="K64" s="46">
        <v>4</v>
      </c>
      <c r="L64" s="46">
        <v>3</v>
      </c>
      <c r="M64" s="46">
        <v>4</v>
      </c>
      <c r="N64" s="46">
        <v>0</v>
      </c>
      <c r="O64" s="46">
        <v>0</v>
      </c>
      <c r="P64" s="46">
        <v>0</v>
      </c>
      <c r="Q64" s="46">
        <v>0</v>
      </c>
      <c r="R64" s="46">
        <v>0</v>
      </c>
      <c r="S64" s="46">
        <v>0</v>
      </c>
      <c r="T64" s="124"/>
    </row>
    <row r="65" spans="1:20" ht="30" customHeight="1">
      <c r="A65" s="117"/>
      <c r="B65" s="119"/>
      <c r="C65" s="120"/>
      <c r="D65" s="122"/>
      <c r="E65" s="126"/>
      <c r="F65" s="128"/>
      <c r="G65" s="19" t="s">
        <v>36</v>
      </c>
      <c r="H65" s="46">
        <v>5</v>
      </c>
      <c r="I65" s="46">
        <v>5</v>
      </c>
      <c r="J65" s="46">
        <v>3</v>
      </c>
      <c r="K65" s="46">
        <v>2</v>
      </c>
      <c r="L65" s="46">
        <v>2</v>
      </c>
      <c r="M65" s="46">
        <v>5</v>
      </c>
      <c r="N65" s="46">
        <v>0</v>
      </c>
      <c r="O65" s="46">
        <v>0</v>
      </c>
      <c r="P65" s="46">
        <v>0</v>
      </c>
      <c r="Q65" s="46">
        <v>0</v>
      </c>
      <c r="R65" s="46">
        <v>0</v>
      </c>
      <c r="S65" s="46">
        <v>0</v>
      </c>
      <c r="T65" s="124"/>
    </row>
    <row r="66" spans="1:20" ht="30" customHeight="1">
      <c r="A66" s="117"/>
      <c r="B66" s="119"/>
      <c r="C66" s="120"/>
      <c r="D66" s="122"/>
      <c r="E66" s="126"/>
      <c r="F66" s="128"/>
      <c r="G66" s="19" t="s">
        <v>37</v>
      </c>
      <c r="H66" s="46">
        <v>0</v>
      </c>
      <c r="I66" s="46">
        <v>1</v>
      </c>
      <c r="J66" s="46">
        <v>1</v>
      </c>
      <c r="K66" s="46">
        <v>1</v>
      </c>
      <c r="L66" s="46">
        <v>8</v>
      </c>
      <c r="M66" s="46">
        <v>1</v>
      </c>
      <c r="N66" s="46">
        <v>1</v>
      </c>
      <c r="O66" s="46">
        <v>1</v>
      </c>
      <c r="P66" s="46">
        <v>0</v>
      </c>
      <c r="Q66" s="46">
        <v>0</v>
      </c>
      <c r="R66" s="46">
        <v>0</v>
      </c>
      <c r="S66" s="46">
        <v>0</v>
      </c>
      <c r="T66" s="124"/>
    </row>
    <row r="67" spans="1:20" ht="30.75" customHeight="1">
      <c r="A67" s="117"/>
      <c r="B67" s="119"/>
      <c r="C67" s="120"/>
      <c r="D67" s="122"/>
      <c r="E67" s="126"/>
      <c r="F67" s="128"/>
      <c r="G67" s="19" t="s">
        <v>38</v>
      </c>
      <c r="H67" s="46">
        <v>4</v>
      </c>
      <c r="I67" s="46">
        <v>9</v>
      </c>
      <c r="J67" s="46">
        <v>10</v>
      </c>
      <c r="K67" s="46">
        <v>6</v>
      </c>
      <c r="L67" s="46">
        <v>8</v>
      </c>
      <c r="M67" s="46">
        <v>6</v>
      </c>
      <c r="N67" s="46">
        <v>9</v>
      </c>
      <c r="O67" s="46">
        <v>7</v>
      </c>
      <c r="P67" s="46">
        <v>0</v>
      </c>
      <c r="Q67" s="46">
        <v>0</v>
      </c>
      <c r="R67" s="46">
        <v>0</v>
      </c>
      <c r="S67" s="46">
        <v>0</v>
      </c>
      <c r="T67" s="124"/>
    </row>
    <row r="68" spans="1:20" ht="23.25" customHeight="1">
      <c r="A68" s="117"/>
      <c r="B68" s="119"/>
      <c r="C68" s="120"/>
      <c r="D68" s="122"/>
      <c r="E68" s="126"/>
      <c r="F68" s="128"/>
      <c r="G68" s="19" t="s">
        <v>39</v>
      </c>
      <c r="H68" s="46">
        <v>2</v>
      </c>
      <c r="I68" s="46">
        <v>11</v>
      </c>
      <c r="J68" s="46">
        <v>3</v>
      </c>
      <c r="K68" s="46">
        <v>2</v>
      </c>
      <c r="L68" s="46">
        <v>1</v>
      </c>
      <c r="M68" s="46">
        <v>1</v>
      </c>
      <c r="N68" s="46">
        <v>0</v>
      </c>
      <c r="O68" s="46">
        <v>0</v>
      </c>
      <c r="P68" s="46">
        <v>0</v>
      </c>
      <c r="Q68" s="46">
        <v>0</v>
      </c>
      <c r="R68" s="46">
        <v>0</v>
      </c>
      <c r="S68" s="46">
        <v>0</v>
      </c>
      <c r="T68" s="124"/>
    </row>
    <row r="69" spans="1:20" ht="15">
      <c r="A69" s="117"/>
      <c r="B69" s="119"/>
      <c r="C69" s="120"/>
      <c r="D69" s="122"/>
      <c r="E69" s="126"/>
      <c r="F69" s="128"/>
      <c r="G69" s="19" t="s">
        <v>40</v>
      </c>
      <c r="H69" s="46">
        <v>3</v>
      </c>
      <c r="I69" s="46">
        <v>6</v>
      </c>
      <c r="J69" s="46">
        <v>3</v>
      </c>
      <c r="K69" s="46">
        <v>3</v>
      </c>
      <c r="L69" s="46">
        <v>7</v>
      </c>
      <c r="M69" s="46">
        <v>4</v>
      </c>
      <c r="N69" s="46">
        <v>11</v>
      </c>
      <c r="O69" s="46">
        <v>10</v>
      </c>
      <c r="P69" s="46">
        <v>0</v>
      </c>
      <c r="Q69" s="46">
        <v>0</v>
      </c>
      <c r="R69" s="46">
        <v>0</v>
      </c>
      <c r="S69" s="46">
        <v>0</v>
      </c>
      <c r="T69" s="124"/>
    </row>
    <row r="70" spans="1:20" ht="15">
      <c r="A70" s="117"/>
      <c r="B70" s="119"/>
      <c r="C70" s="120"/>
      <c r="D70" s="122"/>
      <c r="E70" s="126"/>
      <c r="F70" s="128"/>
      <c r="G70" s="19" t="s">
        <v>41</v>
      </c>
      <c r="H70" s="46">
        <v>5</v>
      </c>
      <c r="I70" s="46">
        <v>9</v>
      </c>
      <c r="J70" s="46">
        <v>5</v>
      </c>
      <c r="K70" s="46">
        <v>9</v>
      </c>
      <c r="L70" s="46">
        <v>8</v>
      </c>
      <c r="M70" s="46">
        <v>5</v>
      </c>
      <c r="N70" s="46">
        <v>8</v>
      </c>
      <c r="O70" s="46">
        <v>8</v>
      </c>
      <c r="P70" s="46">
        <v>0</v>
      </c>
      <c r="Q70" s="46">
        <v>0</v>
      </c>
      <c r="R70" s="46">
        <v>0</v>
      </c>
      <c r="S70" s="46">
        <v>0</v>
      </c>
      <c r="T70" s="124"/>
    </row>
    <row r="71" spans="1:20" ht="15" customHeight="1">
      <c r="A71" s="117"/>
      <c r="B71" s="119"/>
      <c r="C71" s="120"/>
      <c r="D71" s="122"/>
      <c r="E71" s="126"/>
      <c r="F71" s="128"/>
      <c r="G71" s="19" t="s">
        <v>42</v>
      </c>
      <c r="H71" s="46">
        <v>0</v>
      </c>
      <c r="I71" s="46">
        <v>9</v>
      </c>
      <c r="J71" s="46">
        <v>7</v>
      </c>
      <c r="K71" s="46">
        <v>5</v>
      </c>
      <c r="L71" s="46">
        <v>7</v>
      </c>
      <c r="M71" s="46">
        <v>8</v>
      </c>
      <c r="N71" s="46">
        <v>6</v>
      </c>
      <c r="O71" s="46">
        <v>9</v>
      </c>
      <c r="P71" s="46">
        <v>0</v>
      </c>
      <c r="Q71" s="46">
        <v>0</v>
      </c>
      <c r="R71" s="46">
        <v>0</v>
      </c>
      <c r="S71" s="46">
        <v>0</v>
      </c>
      <c r="T71" s="124"/>
    </row>
    <row r="72" spans="1:20" ht="30" customHeight="1">
      <c r="A72" s="117"/>
      <c r="B72" s="119"/>
      <c r="C72" s="120"/>
      <c r="D72" s="122"/>
      <c r="E72" s="126"/>
      <c r="F72" s="128"/>
      <c r="G72" s="19" t="s">
        <v>43</v>
      </c>
      <c r="H72" s="46">
        <v>0</v>
      </c>
      <c r="I72" s="46">
        <v>12</v>
      </c>
      <c r="J72" s="46">
        <v>8</v>
      </c>
      <c r="K72" s="46">
        <v>7</v>
      </c>
      <c r="L72" s="46">
        <v>10</v>
      </c>
      <c r="M72" s="46">
        <v>4</v>
      </c>
      <c r="N72" s="46">
        <v>4</v>
      </c>
      <c r="O72" s="46">
        <v>5</v>
      </c>
      <c r="P72" s="46">
        <v>0</v>
      </c>
      <c r="Q72" s="46">
        <v>0</v>
      </c>
      <c r="R72" s="46">
        <v>0</v>
      </c>
      <c r="S72" s="46">
        <v>0</v>
      </c>
      <c r="T72" s="124"/>
    </row>
    <row r="73" spans="1:20" ht="30" customHeight="1">
      <c r="A73" s="117"/>
      <c r="B73" s="119"/>
      <c r="C73" s="120"/>
      <c r="D73" s="122"/>
      <c r="E73" s="126"/>
      <c r="F73" s="128"/>
      <c r="G73" s="19" t="s">
        <v>44</v>
      </c>
      <c r="H73" s="48">
        <v>2</v>
      </c>
      <c r="I73" s="48">
        <v>8</v>
      </c>
      <c r="J73" s="46">
        <v>9</v>
      </c>
      <c r="K73" s="48">
        <v>5</v>
      </c>
      <c r="L73" s="46">
        <v>8</v>
      </c>
      <c r="M73" s="46">
        <v>2</v>
      </c>
      <c r="N73" s="46">
        <v>10</v>
      </c>
      <c r="O73" s="46">
        <v>6</v>
      </c>
      <c r="P73" s="46">
        <v>0</v>
      </c>
      <c r="Q73" s="46">
        <v>0</v>
      </c>
      <c r="R73" s="46">
        <v>0</v>
      </c>
      <c r="S73" s="46">
        <v>0</v>
      </c>
      <c r="T73" s="124"/>
    </row>
    <row r="74" spans="1:20" ht="30" customHeight="1">
      <c r="A74" s="117"/>
      <c r="B74" s="119"/>
      <c r="C74" s="120"/>
      <c r="D74" s="122"/>
      <c r="E74" s="126"/>
      <c r="F74" s="128"/>
      <c r="G74" s="19" t="s">
        <v>45</v>
      </c>
      <c r="H74" s="46">
        <v>0</v>
      </c>
      <c r="I74" s="46">
        <v>1</v>
      </c>
      <c r="J74" s="46">
        <v>1</v>
      </c>
      <c r="K74" s="46">
        <v>1</v>
      </c>
      <c r="L74" s="46">
        <v>0</v>
      </c>
      <c r="M74" s="46">
        <v>1</v>
      </c>
      <c r="N74" s="46">
        <v>1</v>
      </c>
      <c r="O74" s="46">
        <v>0</v>
      </c>
      <c r="P74" s="46">
        <v>0</v>
      </c>
      <c r="Q74" s="46">
        <v>0</v>
      </c>
      <c r="R74" s="46">
        <v>0</v>
      </c>
      <c r="S74" s="46">
        <v>0</v>
      </c>
      <c r="T74" s="124"/>
    </row>
    <row r="75" spans="1:20" ht="30" customHeight="1">
      <c r="A75" s="117"/>
      <c r="B75" s="119"/>
      <c r="C75" s="120"/>
      <c r="D75" s="122"/>
      <c r="E75" s="126"/>
      <c r="F75" s="128"/>
      <c r="G75" s="19" t="s">
        <v>46</v>
      </c>
      <c r="H75" s="46">
        <v>1</v>
      </c>
      <c r="I75" s="46">
        <v>1</v>
      </c>
      <c r="J75" s="46">
        <v>2</v>
      </c>
      <c r="K75" s="46">
        <v>1</v>
      </c>
      <c r="L75" s="46">
        <v>2</v>
      </c>
      <c r="M75" s="48">
        <v>2</v>
      </c>
      <c r="N75" s="48">
        <v>1</v>
      </c>
      <c r="O75" s="46">
        <v>2</v>
      </c>
      <c r="P75" s="46">
        <v>0</v>
      </c>
      <c r="Q75" s="46">
        <v>0</v>
      </c>
      <c r="R75" s="46">
        <v>0</v>
      </c>
      <c r="S75" s="46">
        <v>0</v>
      </c>
      <c r="T75" s="124"/>
    </row>
    <row r="76" spans="1:20" ht="30" customHeight="1">
      <c r="A76" s="117"/>
      <c r="B76" s="119"/>
      <c r="C76" s="120"/>
      <c r="D76" s="122"/>
      <c r="E76" s="126"/>
      <c r="F76" s="128"/>
      <c r="G76" s="19" t="s">
        <v>47</v>
      </c>
      <c r="H76" s="46">
        <v>2</v>
      </c>
      <c r="I76" s="48">
        <v>3</v>
      </c>
      <c r="J76" s="46">
        <v>5</v>
      </c>
      <c r="K76" s="46">
        <v>11</v>
      </c>
      <c r="L76" s="46">
        <v>7</v>
      </c>
      <c r="M76" s="48">
        <v>8</v>
      </c>
      <c r="N76" s="48">
        <v>14</v>
      </c>
      <c r="O76" s="46">
        <v>13</v>
      </c>
      <c r="P76" s="46">
        <v>0</v>
      </c>
      <c r="Q76" s="46">
        <v>0</v>
      </c>
      <c r="R76" s="46">
        <v>0</v>
      </c>
      <c r="S76" s="46">
        <v>0</v>
      </c>
      <c r="T76" s="124"/>
    </row>
    <row r="77" spans="1:20" ht="30" customHeight="1">
      <c r="A77" s="117"/>
      <c r="B77" s="119"/>
      <c r="C77" s="120"/>
      <c r="D77" s="122"/>
      <c r="E77" s="126"/>
      <c r="F77" s="128"/>
      <c r="G77" s="19" t="s">
        <v>48</v>
      </c>
      <c r="H77" s="46">
        <v>1</v>
      </c>
      <c r="I77" s="46">
        <v>15</v>
      </c>
      <c r="J77" s="46">
        <v>11</v>
      </c>
      <c r="K77" s="46">
        <v>6</v>
      </c>
      <c r="L77" s="46">
        <v>3</v>
      </c>
      <c r="M77" s="48">
        <v>7</v>
      </c>
      <c r="N77" s="48">
        <v>14</v>
      </c>
      <c r="O77" s="46">
        <v>9</v>
      </c>
      <c r="P77" s="46">
        <v>0</v>
      </c>
      <c r="Q77" s="46">
        <v>0</v>
      </c>
      <c r="R77" s="46">
        <v>0</v>
      </c>
      <c r="S77" s="46">
        <v>0</v>
      </c>
      <c r="T77" s="124"/>
    </row>
    <row r="78" spans="1:20" ht="30" customHeight="1">
      <c r="A78" s="117"/>
      <c r="B78" s="119"/>
      <c r="C78" s="120"/>
      <c r="D78" s="122"/>
      <c r="E78" s="126"/>
      <c r="F78" s="128"/>
      <c r="G78" s="19" t="s">
        <v>49</v>
      </c>
      <c r="H78" s="46">
        <v>1</v>
      </c>
      <c r="I78" s="46">
        <v>1</v>
      </c>
      <c r="J78" s="46">
        <v>2</v>
      </c>
      <c r="K78" s="46">
        <v>1</v>
      </c>
      <c r="L78" s="46">
        <v>2</v>
      </c>
      <c r="M78" s="48">
        <v>1</v>
      </c>
      <c r="N78" s="48">
        <v>2</v>
      </c>
      <c r="O78" s="46">
        <v>1</v>
      </c>
      <c r="P78" s="46">
        <v>0</v>
      </c>
      <c r="Q78" s="46">
        <v>0</v>
      </c>
      <c r="R78" s="46">
        <v>0</v>
      </c>
      <c r="S78" s="46">
        <v>0</v>
      </c>
      <c r="T78" s="124"/>
    </row>
    <row r="79" spans="1:20" ht="30" customHeight="1">
      <c r="A79" s="117"/>
      <c r="B79" s="119"/>
      <c r="C79" s="120"/>
      <c r="D79" s="122"/>
      <c r="E79" s="126"/>
      <c r="F79" s="128"/>
      <c r="G79" s="19" t="s">
        <v>50</v>
      </c>
      <c r="H79" s="46">
        <v>3</v>
      </c>
      <c r="I79" s="46">
        <v>16</v>
      </c>
      <c r="J79" s="46">
        <v>5</v>
      </c>
      <c r="K79" s="46">
        <v>6</v>
      </c>
      <c r="L79" s="46">
        <v>5</v>
      </c>
      <c r="M79" s="48">
        <v>4</v>
      </c>
      <c r="N79" s="48">
        <v>3</v>
      </c>
      <c r="O79" s="46">
        <v>8</v>
      </c>
      <c r="P79" s="46">
        <v>0</v>
      </c>
      <c r="Q79" s="46">
        <v>0</v>
      </c>
      <c r="R79" s="46">
        <v>0</v>
      </c>
      <c r="S79" s="46">
        <v>0</v>
      </c>
      <c r="T79" s="124"/>
    </row>
    <row r="80" spans="1:20" ht="30" customHeight="1">
      <c r="A80" s="117"/>
      <c r="B80" s="119"/>
      <c r="C80" s="120"/>
      <c r="D80" s="122"/>
      <c r="E80" s="126"/>
      <c r="F80" s="128"/>
      <c r="G80" s="19" t="s">
        <v>51</v>
      </c>
      <c r="H80" s="46">
        <v>3</v>
      </c>
      <c r="I80" s="46">
        <v>3</v>
      </c>
      <c r="J80" s="46">
        <v>3</v>
      </c>
      <c r="K80" s="46">
        <v>2</v>
      </c>
      <c r="L80" s="46">
        <v>2</v>
      </c>
      <c r="M80" s="48">
        <v>3</v>
      </c>
      <c r="N80" s="48">
        <v>3</v>
      </c>
      <c r="O80" s="46">
        <v>3</v>
      </c>
      <c r="P80" s="46">
        <v>0</v>
      </c>
      <c r="Q80" s="46">
        <v>0</v>
      </c>
      <c r="R80" s="46">
        <v>0</v>
      </c>
      <c r="S80" s="46">
        <v>0</v>
      </c>
      <c r="T80" s="124"/>
    </row>
    <row r="81" spans="1:20" ht="30" customHeight="1">
      <c r="A81" s="117"/>
      <c r="B81" s="119"/>
      <c r="C81" s="120"/>
      <c r="D81" s="122"/>
      <c r="E81" s="126"/>
      <c r="F81" s="128"/>
      <c r="G81" s="19" t="s">
        <v>52</v>
      </c>
      <c r="H81" s="46">
        <v>2</v>
      </c>
      <c r="I81" s="46">
        <v>15</v>
      </c>
      <c r="J81" s="46">
        <v>9</v>
      </c>
      <c r="K81" s="46">
        <v>6</v>
      </c>
      <c r="L81" s="46">
        <v>6</v>
      </c>
      <c r="M81" s="46">
        <v>9</v>
      </c>
      <c r="N81" s="46">
        <v>0</v>
      </c>
      <c r="O81" s="46">
        <v>0</v>
      </c>
      <c r="P81" s="46">
        <v>0</v>
      </c>
      <c r="Q81" s="46">
        <v>0</v>
      </c>
      <c r="R81" s="46">
        <v>0</v>
      </c>
      <c r="S81" s="46">
        <v>0</v>
      </c>
      <c r="T81" s="124"/>
    </row>
    <row r="82" spans="1:20" ht="30" customHeight="1">
      <c r="A82" s="117"/>
      <c r="B82" s="119"/>
      <c r="C82" s="120"/>
      <c r="D82" s="122"/>
      <c r="E82" s="94" t="s">
        <v>79</v>
      </c>
      <c r="F82" s="95"/>
      <c r="G82" s="96"/>
      <c r="H82" s="47">
        <f t="shared" ref="H82:S82" si="3">SUM(H83:H102)</f>
        <v>34</v>
      </c>
      <c r="I82" s="47">
        <f t="shared" si="3"/>
        <v>136</v>
      </c>
      <c r="J82" s="47">
        <f t="shared" si="3"/>
        <v>98</v>
      </c>
      <c r="K82" s="47">
        <f t="shared" si="3"/>
        <v>85</v>
      </c>
      <c r="L82" s="47">
        <f t="shared" si="3"/>
        <v>95</v>
      </c>
      <c r="M82" s="47">
        <f t="shared" si="3"/>
        <v>84</v>
      </c>
      <c r="N82" s="47">
        <f t="shared" si="3"/>
        <v>85</v>
      </c>
      <c r="O82" s="47">
        <f t="shared" si="3"/>
        <v>82</v>
      </c>
      <c r="P82" s="47">
        <f t="shared" si="3"/>
        <v>0</v>
      </c>
      <c r="Q82" s="47">
        <f t="shared" si="3"/>
        <v>0</v>
      </c>
      <c r="R82" s="47">
        <f t="shared" si="3"/>
        <v>0</v>
      </c>
      <c r="S82" s="47">
        <f t="shared" si="3"/>
        <v>0</v>
      </c>
      <c r="T82" s="124"/>
    </row>
    <row r="83" spans="1:20" ht="30" customHeight="1">
      <c r="A83" s="117"/>
      <c r="B83" s="119"/>
      <c r="C83" s="120"/>
      <c r="D83" s="122"/>
      <c r="E83" s="125" t="s">
        <v>84</v>
      </c>
      <c r="F83" s="127">
        <v>1</v>
      </c>
      <c r="G83" s="44" t="s">
        <v>85</v>
      </c>
      <c r="H83" s="46">
        <v>1</v>
      </c>
      <c r="I83" s="46">
        <v>0</v>
      </c>
      <c r="J83" s="46">
        <v>1</v>
      </c>
      <c r="K83" s="46">
        <v>0</v>
      </c>
      <c r="L83" s="46">
        <v>0</v>
      </c>
      <c r="M83" s="46">
        <v>0</v>
      </c>
      <c r="N83" s="46">
        <v>0</v>
      </c>
      <c r="O83" s="46">
        <v>0</v>
      </c>
      <c r="P83" s="46">
        <v>0</v>
      </c>
      <c r="Q83" s="46">
        <v>0</v>
      </c>
      <c r="R83" s="46">
        <v>0</v>
      </c>
      <c r="S83" s="46">
        <v>0</v>
      </c>
      <c r="T83" s="124"/>
    </row>
    <row r="84" spans="1:20" ht="30" customHeight="1">
      <c r="A84" s="117"/>
      <c r="B84" s="119"/>
      <c r="C84" s="120"/>
      <c r="D84" s="122"/>
      <c r="E84" s="126"/>
      <c r="F84" s="128"/>
      <c r="G84" s="19" t="s">
        <v>34</v>
      </c>
      <c r="H84" s="46">
        <v>3</v>
      </c>
      <c r="I84" s="46">
        <v>6</v>
      </c>
      <c r="J84" s="46">
        <v>7</v>
      </c>
      <c r="K84" s="46">
        <v>7</v>
      </c>
      <c r="L84" s="46">
        <v>6</v>
      </c>
      <c r="M84" s="46">
        <v>10</v>
      </c>
      <c r="N84" s="46">
        <v>0</v>
      </c>
      <c r="O84" s="46">
        <v>0</v>
      </c>
      <c r="P84" s="46">
        <v>0</v>
      </c>
      <c r="Q84" s="46">
        <v>0</v>
      </c>
      <c r="R84" s="46">
        <v>0</v>
      </c>
      <c r="S84" s="46">
        <v>0</v>
      </c>
      <c r="T84" s="124"/>
    </row>
    <row r="85" spans="1:20" ht="30" customHeight="1">
      <c r="A85" s="117"/>
      <c r="B85" s="119"/>
      <c r="C85" s="120"/>
      <c r="D85" s="122"/>
      <c r="E85" s="126"/>
      <c r="F85" s="128"/>
      <c r="G85" s="19" t="s">
        <v>35</v>
      </c>
      <c r="H85" s="46">
        <v>0</v>
      </c>
      <c r="I85" s="46">
        <v>2</v>
      </c>
      <c r="J85" s="46">
        <v>3</v>
      </c>
      <c r="K85" s="46">
        <v>4</v>
      </c>
      <c r="L85" s="46">
        <v>3</v>
      </c>
      <c r="M85" s="46">
        <v>4</v>
      </c>
      <c r="N85" s="46">
        <v>0</v>
      </c>
      <c r="O85" s="46">
        <v>0</v>
      </c>
      <c r="P85" s="46">
        <v>0</v>
      </c>
      <c r="Q85" s="46">
        <v>0</v>
      </c>
      <c r="R85" s="46">
        <v>0</v>
      </c>
      <c r="S85" s="46">
        <v>0</v>
      </c>
      <c r="T85" s="124"/>
    </row>
    <row r="86" spans="1:20" ht="30" customHeight="1">
      <c r="A86" s="117"/>
      <c r="B86" s="119"/>
      <c r="C86" s="120"/>
      <c r="D86" s="122"/>
      <c r="E86" s="126"/>
      <c r="F86" s="128"/>
      <c r="G86" s="19" t="s">
        <v>36</v>
      </c>
      <c r="H86" s="46">
        <v>5</v>
      </c>
      <c r="I86" s="46">
        <v>5</v>
      </c>
      <c r="J86" s="46">
        <v>3</v>
      </c>
      <c r="K86" s="46">
        <v>2</v>
      </c>
      <c r="L86" s="46">
        <v>2</v>
      </c>
      <c r="M86" s="46">
        <v>5</v>
      </c>
      <c r="N86" s="46">
        <v>0</v>
      </c>
      <c r="O86" s="46">
        <v>0</v>
      </c>
      <c r="P86" s="46">
        <v>0</v>
      </c>
      <c r="Q86" s="46">
        <v>0</v>
      </c>
      <c r="R86" s="46">
        <v>0</v>
      </c>
      <c r="S86" s="46">
        <v>0</v>
      </c>
      <c r="T86" s="124"/>
    </row>
    <row r="87" spans="1:20" ht="30" customHeight="1">
      <c r="A87" s="117"/>
      <c r="B87" s="119"/>
      <c r="C87" s="120"/>
      <c r="D87" s="122"/>
      <c r="E87" s="126"/>
      <c r="F87" s="128"/>
      <c r="G87" s="19" t="s">
        <v>37</v>
      </c>
      <c r="H87" s="46">
        <v>0</v>
      </c>
      <c r="I87" s="46">
        <v>1</v>
      </c>
      <c r="J87" s="46">
        <v>1</v>
      </c>
      <c r="K87" s="46">
        <v>1</v>
      </c>
      <c r="L87" s="46">
        <v>8</v>
      </c>
      <c r="M87" s="46">
        <v>1</v>
      </c>
      <c r="N87" s="46">
        <v>1</v>
      </c>
      <c r="O87" s="46">
        <v>1</v>
      </c>
      <c r="P87" s="46">
        <v>0</v>
      </c>
      <c r="Q87" s="46">
        <v>0</v>
      </c>
      <c r="R87" s="46">
        <v>0</v>
      </c>
      <c r="S87" s="46">
        <v>0</v>
      </c>
      <c r="T87" s="124"/>
    </row>
    <row r="88" spans="1:20" ht="30" customHeight="1">
      <c r="A88" s="117"/>
      <c r="B88" s="119"/>
      <c r="C88" s="120"/>
      <c r="D88" s="122"/>
      <c r="E88" s="126"/>
      <c r="F88" s="128"/>
      <c r="G88" s="19" t="s">
        <v>38</v>
      </c>
      <c r="H88" s="46">
        <v>4</v>
      </c>
      <c r="I88" s="46">
        <v>9</v>
      </c>
      <c r="J88" s="46">
        <v>10</v>
      </c>
      <c r="K88" s="46">
        <v>6</v>
      </c>
      <c r="L88" s="46">
        <v>8</v>
      </c>
      <c r="M88" s="46">
        <v>6</v>
      </c>
      <c r="N88" s="46">
        <v>9</v>
      </c>
      <c r="O88" s="46">
        <v>7</v>
      </c>
      <c r="P88" s="46">
        <v>0</v>
      </c>
      <c r="Q88" s="46">
        <v>0</v>
      </c>
      <c r="R88" s="46">
        <v>0</v>
      </c>
      <c r="S88" s="46">
        <v>0</v>
      </c>
      <c r="T88" s="124"/>
    </row>
    <row r="89" spans="1:20" ht="30" customHeight="1">
      <c r="A89" s="117"/>
      <c r="B89" s="119"/>
      <c r="C89" s="120"/>
      <c r="D89" s="122"/>
      <c r="E89" s="126"/>
      <c r="F89" s="128"/>
      <c r="G89" s="19" t="s">
        <v>39</v>
      </c>
      <c r="H89" s="46">
        <v>2</v>
      </c>
      <c r="I89" s="46">
        <v>11</v>
      </c>
      <c r="J89" s="46">
        <v>3</v>
      </c>
      <c r="K89" s="46">
        <v>2</v>
      </c>
      <c r="L89" s="46">
        <v>1</v>
      </c>
      <c r="M89" s="46">
        <v>1</v>
      </c>
      <c r="N89" s="46">
        <v>0</v>
      </c>
      <c r="O89" s="46">
        <v>0</v>
      </c>
      <c r="P89" s="46">
        <v>0</v>
      </c>
      <c r="Q89" s="46">
        <v>0</v>
      </c>
      <c r="R89" s="46">
        <v>0</v>
      </c>
      <c r="S89" s="46">
        <v>0</v>
      </c>
      <c r="T89" s="124"/>
    </row>
    <row r="90" spans="1:20" ht="30" customHeight="1">
      <c r="A90" s="117"/>
      <c r="B90" s="119"/>
      <c r="C90" s="120"/>
      <c r="D90" s="122"/>
      <c r="E90" s="126"/>
      <c r="F90" s="128"/>
      <c r="G90" s="19" t="s">
        <v>40</v>
      </c>
      <c r="H90" s="46">
        <v>3</v>
      </c>
      <c r="I90" s="46">
        <v>6</v>
      </c>
      <c r="J90" s="46">
        <v>3</v>
      </c>
      <c r="K90" s="46">
        <v>3</v>
      </c>
      <c r="L90" s="46">
        <v>7</v>
      </c>
      <c r="M90" s="46">
        <v>4</v>
      </c>
      <c r="N90" s="46">
        <v>11</v>
      </c>
      <c r="O90" s="46">
        <v>10</v>
      </c>
      <c r="P90" s="46">
        <v>0</v>
      </c>
      <c r="Q90" s="46">
        <v>0</v>
      </c>
      <c r="R90" s="46">
        <v>0</v>
      </c>
      <c r="S90" s="46">
        <v>0</v>
      </c>
      <c r="T90" s="124"/>
    </row>
    <row r="91" spans="1:20" ht="30" customHeight="1">
      <c r="A91" s="117"/>
      <c r="B91" s="119"/>
      <c r="C91" s="120"/>
      <c r="D91" s="122"/>
      <c r="E91" s="126"/>
      <c r="F91" s="128"/>
      <c r="G91" s="19" t="s">
        <v>41</v>
      </c>
      <c r="H91" s="46">
        <v>5</v>
      </c>
      <c r="I91" s="46">
        <v>9</v>
      </c>
      <c r="J91" s="46">
        <v>5</v>
      </c>
      <c r="K91" s="46">
        <v>9</v>
      </c>
      <c r="L91" s="46">
        <v>8</v>
      </c>
      <c r="M91" s="46">
        <v>5</v>
      </c>
      <c r="N91" s="46">
        <v>8</v>
      </c>
      <c r="O91" s="46">
        <v>8</v>
      </c>
      <c r="P91" s="46">
        <v>0</v>
      </c>
      <c r="Q91" s="46">
        <v>0</v>
      </c>
      <c r="R91" s="46">
        <v>0</v>
      </c>
      <c r="S91" s="46">
        <v>0</v>
      </c>
      <c r="T91" s="124"/>
    </row>
    <row r="92" spans="1:20" ht="30" customHeight="1">
      <c r="A92" s="117"/>
      <c r="B92" s="119"/>
      <c r="C92" s="120"/>
      <c r="D92" s="122"/>
      <c r="E92" s="126"/>
      <c r="F92" s="128"/>
      <c r="G92" s="19" t="s">
        <v>42</v>
      </c>
      <c r="H92" s="46">
        <v>0</v>
      </c>
      <c r="I92" s="46">
        <v>9</v>
      </c>
      <c r="J92" s="46">
        <v>7</v>
      </c>
      <c r="K92" s="46">
        <v>5</v>
      </c>
      <c r="L92" s="46">
        <v>7</v>
      </c>
      <c r="M92" s="46">
        <v>8</v>
      </c>
      <c r="N92" s="46">
        <v>6</v>
      </c>
      <c r="O92" s="46">
        <v>9</v>
      </c>
      <c r="P92" s="46">
        <v>0</v>
      </c>
      <c r="Q92" s="46">
        <v>0</v>
      </c>
      <c r="R92" s="46">
        <v>0</v>
      </c>
      <c r="S92" s="46">
        <v>0</v>
      </c>
      <c r="T92" s="124"/>
    </row>
    <row r="93" spans="1:20" ht="30" customHeight="1">
      <c r="A93" s="117"/>
      <c r="B93" s="119"/>
      <c r="C93" s="120"/>
      <c r="D93" s="122"/>
      <c r="E93" s="126"/>
      <c r="F93" s="128"/>
      <c r="G93" s="19" t="s">
        <v>43</v>
      </c>
      <c r="H93" s="46">
        <v>0</v>
      </c>
      <c r="I93" s="46">
        <v>12</v>
      </c>
      <c r="J93" s="46">
        <v>8</v>
      </c>
      <c r="K93" s="46">
        <v>7</v>
      </c>
      <c r="L93" s="46">
        <v>10</v>
      </c>
      <c r="M93" s="46">
        <v>4</v>
      </c>
      <c r="N93" s="46">
        <v>4</v>
      </c>
      <c r="O93" s="46">
        <v>5</v>
      </c>
      <c r="P93" s="46">
        <v>0</v>
      </c>
      <c r="Q93" s="46">
        <v>0</v>
      </c>
      <c r="R93" s="46">
        <v>0</v>
      </c>
      <c r="S93" s="46">
        <v>0</v>
      </c>
      <c r="T93" s="124"/>
    </row>
    <row r="94" spans="1:20" ht="30" customHeight="1">
      <c r="A94" s="117"/>
      <c r="B94" s="119"/>
      <c r="C94" s="120"/>
      <c r="D94" s="122"/>
      <c r="E94" s="126"/>
      <c r="F94" s="128"/>
      <c r="G94" s="19" t="s">
        <v>44</v>
      </c>
      <c r="H94" s="48">
        <v>0</v>
      </c>
      <c r="I94" s="50">
        <v>9</v>
      </c>
      <c r="J94" s="46">
        <v>9</v>
      </c>
      <c r="K94" s="48">
        <v>5</v>
      </c>
      <c r="L94" s="46">
        <v>8</v>
      </c>
      <c r="M94" s="46">
        <v>2</v>
      </c>
      <c r="N94" s="46">
        <v>8</v>
      </c>
      <c r="O94" s="46">
        <v>6</v>
      </c>
      <c r="P94" s="46">
        <v>0</v>
      </c>
      <c r="Q94" s="46">
        <v>0</v>
      </c>
      <c r="R94" s="46">
        <v>0</v>
      </c>
      <c r="S94" s="46">
        <v>0</v>
      </c>
      <c r="T94" s="124"/>
    </row>
    <row r="95" spans="1:20" ht="30" customHeight="1">
      <c r="A95" s="117"/>
      <c r="B95" s="119"/>
      <c r="C95" s="120"/>
      <c r="D95" s="122"/>
      <c r="E95" s="126"/>
      <c r="F95" s="128"/>
      <c r="G95" s="19" t="s">
        <v>45</v>
      </c>
      <c r="H95" s="46">
        <v>0</v>
      </c>
      <c r="I95" s="49">
        <v>1</v>
      </c>
      <c r="J95" s="46">
        <v>1</v>
      </c>
      <c r="K95" s="46">
        <v>1</v>
      </c>
      <c r="L95" s="46">
        <v>0</v>
      </c>
      <c r="M95" s="46">
        <v>1</v>
      </c>
      <c r="N95" s="46">
        <v>1</v>
      </c>
      <c r="O95" s="46">
        <v>0</v>
      </c>
      <c r="P95" s="46">
        <v>0</v>
      </c>
      <c r="Q95" s="46">
        <v>0</v>
      </c>
      <c r="R95" s="46">
        <v>0</v>
      </c>
      <c r="S95" s="46">
        <v>0</v>
      </c>
      <c r="T95" s="124"/>
    </row>
    <row r="96" spans="1:20" ht="30" customHeight="1">
      <c r="A96" s="117"/>
      <c r="B96" s="119"/>
      <c r="C96" s="120"/>
      <c r="D96" s="122"/>
      <c r="E96" s="126"/>
      <c r="F96" s="128"/>
      <c r="G96" s="19" t="s">
        <v>46</v>
      </c>
      <c r="H96" s="46">
        <v>1</v>
      </c>
      <c r="I96" s="46">
        <v>1</v>
      </c>
      <c r="J96" s="46">
        <v>2</v>
      </c>
      <c r="K96" s="46">
        <v>1</v>
      </c>
      <c r="L96" s="46">
        <v>2</v>
      </c>
      <c r="M96" s="48">
        <v>1</v>
      </c>
      <c r="N96" s="48">
        <v>2</v>
      </c>
      <c r="O96" s="46">
        <v>2</v>
      </c>
      <c r="P96" s="46">
        <v>0</v>
      </c>
      <c r="Q96" s="46">
        <v>0</v>
      </c>
      <c r="R96" s="46">
        <v>0</v>
      </c>
      <c r="S96" s="46">
        <v>0</v>
      </c>
      <c r="T96" s="124"/>
    </row>
    <row r="97" spans="1:20" ht="30" customHeight="1">
      <c r="A97" s="117"/>
      <c r="B97" s="119"/>
      <c r="C97" s="120"/>
      <c r="D97" s="122"/>
      <c r="E97" s="126"/>
      <c r="F97" s="128"/>
      <c r="G97" s="19" t="s">
        <v>47</v>
      </c>
      <c r="H97" s="46">
        <v>0</v>
      </c>
      <c r="I97" s="48">
        <v>5</v>
      </c>
      <c r="J97" s="46">
        <v>5</v>
      </c>
      <c r="K97" s="46">
        <v>11</v>
      </c>
      <c r="L97" s="46">
        <v>7</v>
      </c>
      <c r="M97" s="48">
        <v>8</v>
      </c>
      <c r="N97" s="48">
        <v>13</v>
      </c>
      <c r="O97" s="46">
        <v>13</v>
      </c>
      <c r="P97" s="46">
        <v>0</v>
      </c>
      <c r="Q97" s="46">
        <v>0</v>
      </c>
      <c r="R97" s="46">
        <v>0</v>
      </c>
      <c r="S97" s="46">
        <v>0</v>
      </c>
      <c r="T97" s="124"/>
    </row>
    <row r="98" spans="1:20" ht="30" customHeight="1">
      <c r="A98" s="117"/>
      <c r="B98" s="119"/>
      <c r="C98" s="120"/>
      <c r="D98" s="122"/>
      <c r="E98" s="126"/>
      <c r="F98" s="128"/>
      <c r="G98" s="19" t="s">
        <v>48</v>
      </c>
      <c r="H98" s="46">
        <v>1</v>
      </c>
      <c r="I98" s="46">
        <v>15</v>
      </c>
      <c r="J98" s="46">
        <v>11</v>
      </c>
      <c r="K98" s="46">
        <v>6</v>
      </c>
      <c r="L98" s="46">
        <v>3</v>
      </c>
      <c r="M98" s="48">
        <v>7</v>
      </c>
      <c r="N98" s="48">
        <v>14</v>
      </c>
      <c r="O98" s="46">
        <v>9</v>
      </c>
      <c r="P98" s="46">
        <v>0</v>
      </c>
      <c r="Q98" s="46">
        <v>0</v>
      </c>
      <c r="R98" s="46">
        <v>0</v>
      </c>
      <c r="S98" s="46">
        <v>0</v>
      </c>
      <c r="T98" s="124"/>
    </row>
    <row r="99" spans="1:20" ht="30" customHeight="1">
      <c r="A99" s="117"/>
      <c r="B99" s="119"/>
      <c r="C99" s="120"/>
      <c r="D99" s="122"/>
      <c r="E99" s="126"/>
      <c r="F99" s="128"/>
      <c r="G99" s="19" t="s">
        <v>49</v>
      </c>
      <c r="H99" s="46">
        <v>1</v>
      </c>
      <c r="I99" s="46">
        <v>1</v>
      </c>
      <c r="J99" s="46">
        <v>2</v>
      </c>
      <c r="K99" s="46">
        <v>1</v>
      </c>
      <c r="L99" s="46">
        <v>2</v>
      </c>
      <c r="M99" s="48">
        <v>1</v>
      </c>
      <c r="N99" s="48">
        <v>2</v>
      </c>
      <c r="O99" s="46">
        <v>1</v>
      </c>
      <c r="P99" s="46">
        <v>0</v>
      </c>
      <c r="Q99" s="46">
        <v>0</v>
      </c>
      <c r="R99" s="46">
        <v>0</v>
      </c>
      <c r="S99" s="46">
        <v>0</v>
      </c>
      <c r="T99" s="124"/>
    </row>
    <row r="100" spans="1:20" ht="30" customHeight="1">
      <c r="A100" s="117"/>
      <c r="B100" s="119"/>
      <c r="C100" s="120"/>
      <c r="D100" s="122"/>
      <c r="E100" s="126"/>
      <c r="F100" s="128"/>
      <c r="G100" s="19" t="s">
        <v>50</v>
      </c>
      <c r="H100" s="46">
        <v>3</v>
      </c>
      <c r="I100" s="46">
        <v>16</v>
      </c>
      <c r="J100" s="46">
        <v>5</v>
      </c>
      <c r="K100" s="46">
        <v>6</v>
      </c>
      <c r="L100" s="46">
        <v>5</v>
      </c>
      <c r="M100" s="48">
        <v>4</v>
      </c>
      <c r="N100" s="48">
        <v>3</v>
      </c>
      <c r="O100" s="46">
        <v>8</v>
      </c>
      <c r="P100" s="46">
        <v>0</v>
      </c>
      <c r="Q100" s="46">
        <v>0</v>
      </c>
      <c r="R100" s="46">
        <v>0</v>
      </c>
      <c r="S100" s="46">
        <v>0</v>
      </c>
      <c r="T100" s="124"/>
    </row>
    <row r="101" spans="1:20" ht="30" customHeight="1">
      <c r="A101" s="117"/>
      <c r="B101" s="119"/>
      <c r="C101" s="120"/>
      <c r="D101" s="122"/>
      <c r="E101" s="126"/>
      <c r="F101" s="128"/>
      <c r="G101" s="19" t="s">
        <v>51</v>
      </c>
      <c r="H101" s="46">
        <v>3</v>
      </c>
      <c r="I101" s="46">
        <v>3</v>
      </c>
      <c r="J101" s="46">
        <v>3</v>
      </c>
      <c r="K101" s="46">
        <v>2</v>
      </c>
      <c r="L101" s="46">
        <v>2</v>
      </c>
      <c r="M101" s="48">
        <v>3</v>
      </c>
      <c r="N101" s="48">
        <v>3</v>
      </c>
      <c r="O101" s="46">
        <v>3</v>
      </c>
      <c r="P101" s="46">
        <v>0</v>
      </c>
      <c r="Q101" s="46">
        <v>0</v>
      </c>
      <c r="R101" s="46">
        <v>0</v>
      </c>
      <c r="S101" s="46">
        <v>0</v>
      </c>
      <c r="T101" s="124"/>
    </row>
    <row r="102" spans="1:20" ht="30" customHeight="1">
      <c r="A102" s="117"/>
      <c r="B102" s="119"/>
      <c r="C102" s="120"/>
      <c r="D102" s="122"/>
      <c r="E102" s="126"/>
      <c r="F102" s="128"/>
      <c r="G102" s="19" t="s">
        <v>52</v>
      </c>
      <c r="H102" s="46">
        <v>2</v>
      </c>
      <c r="I102" s="46">
        <v>15</v>
      </c>
      <c r="J102" s="46">
        <v>9</v>
      </c>
      <c r="K102" s="46">
        <v>6</v>
      </c>
      <c r="L102" s="46">
        <v>6</v>
      </c>
      <c r="M102" s="46">
        <v>9</v>
      </c>
      <c r="N102" s="46">
        <v>0</v>
      </c>
      <c r="O102" s="46">
        <v>0</v>
      </c>
      <c r="P102" s="46">
        <v>0</v>
      </c>
      <c r="Q102" s="46">
        <v>0</v>
      </c>
      <c r="R102" s="46">
        <v>0</v>
      </c>
      <c r="S102" s="46">
        <v>0</v>
      </c>
      <c r="T102" s="124"/>
    </row>
    <row r="104" spans="1:20" ht="30" customHeight="1">
      <c r="F104" s="51" t="s">
        <v>86</v>
      </c>
      <c r="G104" s="51"/>
      <c r="H104" s="51"/>
      <c r="I104" s="51"/>
    </row>
    <row r="105" spans="1:20" ht="30" customHeight="1">
      <c r="F105" s="11"/>
      <c r="G105" s="12" t="s">
        <v>87</v>
      </c>
      <c r="H105" s="12"/>
    </row>
    <row r="106" spans="1:20" ht="30" customHeight="1">
      <c r="F106" s="13"/>
      <c r="G106" s="12" t="s">
        <v>88</v>
      </c>
      <c r="H106" s="12"/>
    </row>
    <row r="107" spans="1:20" ht="30.75" customHeight="1">
      <c r="F107" s="14"/>
      <c r="G107" s="12" t="s">
        <v>89</v>
      </c>
      <c r="H107" s="12"/>
    </row>
    <row r="108" spans="1:20" ht="23.25" customHeight="1" thickBot="1"/>
    <row r="109" spans="1:20" ht="16.5" thickTop="1" thickBot="1">
      <c r="A109" s="52" t="s">
        <v>90</v>
      </c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3"/>
      <c r="M109" s="31"/>
      <c r="N109" s="31"/>
      <c r="O109" s="31"/>
    </row>
    <row r="110" spans="1:20" ht="16.5" thickTop="1" thickBot="1">
      <c r="A110" s="54" t="s">
        <v>91</v>
      </c>
      <c r="B110" s="54"/>
      <c r="C110" s="54"/>
      <c r="D110" s="54"/>
      <c r="E110" s="54"/>
      <c r="F110" s="55"/>
      <c r="G110" s="56" t="s">
        <v>92</v>
      </c>
      <c r="H110" s="54"/>
      <c r="I110" s="54"/>
      <c r="J110" s="54"/>
      <c r="K110" s="54"/>
      <c r="L110" s="55"/>
      <c r="M110" s="31"/>
      <c r="N110" s="31"/>
      <c r="O110" s="31"/>
    </row>
    <row r="111" spans="1:20" ht="15" customHeight="1" thickTop="1">
      <c r="A111" s="57"/>
      <c r="B111" s="58"/>
      <c r="C111" s="58"/>
      <c r="D111" s="58"/>
      <c r="E111" s="58"/>
      <c r="F111" s="59"/>
      <c r="G111" s="57"/>
      <c r="H111" s="58"/>
      <c r="I111" s="58"/>
      <c r="J111" s="58"/>
      <c r="K111" s="58"/>
      <c r="L111" s="59"/>
      <c r="M111" s="32"/>
      <c r="N111" s="32"/>
      <c r="O111" s="32"/>
    </row>
    <row r="112" spans="1:20" ht="69.75" customHeight="1" thickBot="1">
      <c r="A112" s="60"/>
      <c r="B112" s="61"/>
      <c r="C112" s="61"/>
      <c r="D112" s="61"/>
      <c r="E112" s="61"/>
      <c r="F112" s="62"/>
      <c r="G112" s="60"/>
      <c r="H112" s="61"/>
      <c r="I112" s="61"/>
      <c r="J112" s="61"/>
      <c r="K112" s="61"/>
      <c r="L112" s="62"/>
      <c r="M112" s="30"/>
      <c r="N112" s="30"/>
      <c r="O112" s="30"/>
    </row>
    <row r="113" ht="30" customHeight="1" thickTop="1"/>
  </sheetData>
  <mergeCells count="65">
    <mergeCell ref="D9:D29"/>
    <mergeCell ref="A57:S57"/>
    <mergeCell ref="E33:G33"/>
    <mergeCell ref="F38:F56"/>
    <mergeCell ref="E38:E56"/>
    <mergeCell ref="E37:G37"/>
    <mergeCell ref="A31:A34"/>
    <mergeCell ref="D33:D34"/>
    <mergeCell ref="E31:G31"/>
    <mergeCell ref="E36:G36"/>
    <mergeCell ref="D31:D32"/>
    <mergeCell ref="C33:C34"/>
    <mergeCell ref="B31:B34"/>
    <mergeCell ref="B36:B56"/>
    <mergeCell ref="C36:C56"/>
    <mergeCell ref="A36:A56"/>
    <mergeCell ref="A61:A102"/>
    <mergeCell ref="B61:B102"/>
    <mergeCell ref="C61:C102"/>
    <mergeCell ref="D61:D102"/>
    <mergeCell ref="T61:T102"/>
    <mergeCell ref="E61:G61"/>
    <mergeCell ref="E62:E81"/>
    <mergeCell ref="F62:F81"/>
    <mergeCell ref="E82:G82"/>
    <mergeCell ref="E83:E102"/>
    <mergeCell ref="F83:F102"/>
    <mergeCell ref="T33:T34"/>
    <mergeCell ref="E58:G58"/>
    <mergeCell ref="T58:T59"/>
    <mergeCell ref="T36:T56"/>
    <mergeCell ref="E9:G9"/>
    <mergeCell ref="T9:T29"/>
    <mergeCell ref="F11:F29"/>
    <mergeCell ref="E11:E29"/>
    <mergeCell ref="E10:G10"/>
    <mergeCell ref="A30:S30"/>
    <mergeCell ref="C31:C32"/>
    <mergeCell ref="T31:T32"/>
    <mergeCell ref="D36:D56"/>
    <mergeCell ref="A9:A29"/>
    <mergeCell ref="B9:B29"/>
    <mergeCell ref="C9:C29"/>
    <mergeCell ref="A1:T1"/>
    <mergeCell ref="A4:T4"/>
    <mergeCell ref="T6:T8"/>
    <mergeCell ref="D7:G7"/>
    <mergeCell ref="A6:A8"/>
    <mergeCell ref="B6:G6"/>
    <mergeCell ref="B7:C7"/>
    <mergeCell ref="P7:S7"/>
    <mergeCell ref="P6:S6"/>
    <mergeCell ref="H7:O7"/>
    <mergeCell ref="A2:T2"/>
    <mergeCell ref="A60:G60"/>
    <mergeCell ref="D58:D59"/>
    <mergeCell ref="C58:C59"/>
    <mergeCell ref="B58:B59"/>
    <mergeCell ref="A58:A59"/>
    <mergeCell ref="F104:I104"/>
    <mergeCell ref="A109:L109"/>
    <mergeCell ref="A110:F110"/>
    <mergeCell ref="G110:L110"/>
    <mergeCell ref="A111:F112"/>
    <mergeCell ref="G111:L112"/>
  </mergeCells>
  <phoneticPr fontId="21" type="noConversion"/>
  <conditionalFormatting sqref="H32:S32">
    <cfRule type="colorScale" priority="48">
      <colorScale>
        <cfvo type="num" val="$P$58"/>
        <cfvo type="num" val="$P$58"/>
        <color rgb="FFE98BD7"/>
        <color rgb="FF950054"/>
      </colorScale>
    </cfRule>
    <cfRule type="colorScale" priority="49">
      <colorScale>
        <cfvo type="num" val="&quot;&lt;$H$27&quot;"/>
        <cfvo type="num" val="$P$58"/>
        <color rgb="FFE98BD7"/>
        <color rgb="FF950054"/>
      </colorScale>
    </cfRule>
    <cfRule type="colorScale" priority="50">
      <colorScale>
        <cfvo type="num" val="&quot;&lt;$H$27&quot;"/>
        <cfvo type="num" val="$P$58"/>
        <color rgb="FFFF7128"/>
        <color rgb="FF950054"/>
      </colorScale>
    </cfRule>
  </conditionalFormatting>
  <conditionalFormatting sqref="H34:S34">
    <cfRule type="colorScale" priority="45">
      <colorScale>
        <cfvo type="num" val="$P$58"/>
        <cfvo type="num" val="$P$58"/>
        <color rgb="FFE98BD7"/>
        <color rgb="FF950054"/>
      </colorScale>
    </cfRule>
    <cfRule type="colorScale" priority="46">
      <colorScale>
        <cfvo type="num" val="&quot;&lt;$H$27&quot;"/>
        <cfvo type="num" val="$P$58"/>
        <color rgb="FFE98BD7"/>
        <color rgb="FF950054"/>
      </colorScale>
    </cfRule>
    <cfRule type="colorScale" priority="47">
      <colorScale>
        <cfvo type="num" val="&quot;&lt;$H$27&quot;"/>
        <cfvo type="num" val="$P$58"/>
        <color rgb="FFFF7128"/>
        <color rgb="FF950054"/>
      </colorScale>
    </cfRule>
  </conditionalFormatting>
  <conditionalFormatting sqref="H37:S37">
    <cfRule type="colorScale" priority="54">
      <colorScale>
        <cfvo type="num" val="$P$58"/>
        <cfvo type="num" val="$P$58"/>
        <color rgb="FFE98BD7"/>
        <color rgb="FF950054"/>
      </colorScale>
    </cfRule>
    <cfRule type="colorScale" priority="55">
      <colorScale>
        <cfvo type="num" val="&quot;&lt;$H$27&quot;"/>
        <cfvo type="num" val="$P$58"/>
        <color rgb="FFE98BD7"/>
        <color rgb="FF950054"/>
      </colorScale>
    </cfRule>
    <cfRule type="colorScale" priority="56">
      <colorScale>
        <cfvo type="num" val="&quot;&lt;$H$27&quot;"/>
        <cfvo type="num" val="$P$58"/>
        <color rgb="FFFF7128"/>
        <color rgb="FF950054"/>
      </colorScale>
    </cfRule>
  </conditionalFormatting>
  <conditionalFormatting sqref="H59:S59">
    <cfRule type="colorScale" priority="79">
      <colorScale>
        <cfvo type="num" val="$P$58"/>
        <cfvo type="num" val="$P$58"/>
        <color rgb="FFE98BD7"/>
        <color rgb="FF950054"/>
      </colorScale>
    </cfRule>
    <cfRule type="colorScale" priority="80">
      <colorScale>
        <cfvo type="num" val="&quot;&lt;$H$27&quot;"/>
        <cfvo type="num" val="$P$58"/>
        <color rgb="FFE98BD7"/>
        <color rgb="FF950054"/>
      </colorScale>
    </cfRule>
    <cfRule type="colorScale" priority="81">
      <colorScale>
        <cfvo type="num" val="&quot;&lt;$H$27&quot;"/>
        <cfvo type="num" val="$P$58"/>
        <color rgb="FFFF7128"/>
        <color rgb="FF950054"/>
      </colorScale>
    </cfRule>
  </conditionalFormatting>
  <conditionalFormatting sqref="H83:S83">
    <cfRule type="colorScale" priority="37">
      <colorScale>
        <cfvo type="num" val="#REF!"/>
        <cfvo type="num" val="#REF!"/>
        <color rgb="FFE98BD7"/>
        <color rgb="FF950054"/>
      </colorScale>
    </cfRule>
    <cfRule type="colorScale" priority="38">
      <colorScale>
        <cfvo type="num" val="&quot;&lt;$H$27&quot;"/>
        <cfvo type="num" val="#REF!"/>
        <color rgb="FFE98BD7"/>
        <color rgb="FF950054"/>
      </colorScale>
    </cfRule>
    <cfRule type="colorScale" priority="39">
      <colorScale>
        <cfvo type="num" val="&quot;&lt;$H$27&quot;"/>
        <cfvo type="num" val="#REF!"/>
        <color rgb="FFFF7128"/>
        <color rgb="FF950054"/>
      </colorScale>
    </cfRule>
  </conditionalFormatting>
  <conditionalFormatting sqref="H62:S64 H72:S72 J70:S71 H75:S75 H84:S85 K91:S93 H93:J93 J91:J92 H96:S96 J95:S95 H66:S69 I86:S86 I65:S65 J74:S74 K73:S73 H77:S78 K76:S76 H98:S99 K97:S97 H80:S80 J79:S79 H94:S94 H101:S101 J100:S100 K102:S102 K81:S81 H87:S90">
    <cfRule type="colorScale" priority="40">
      <colorScale>
        <cfvo type="num" val="#REF!"/>
        <cfvo type="num" val="#REF!"/>
        <color rgb="FFE98BD7"/>
        <color rgb="FF950054"/>
      </colorScale>
    </cfRule>
    <cfRule type="colorScale" priority="41">
      <colorScale>
        <cfvo type="num" val="&quot;&lt;$H$27&quot;"/>
        <cfvo type="num" val="#REF!"/>
        <color rgb="FFE98BD7"/>
        <color rgb="FF950054"/>
      </colorScale>
    </cfRule>
    <cfRule type="colorScale" priority="42">
      <colorScale>
        <cfvo type="num" val="&quot;&lt;$H$27&quot;"/>
        <cfvo type="num" val="#REF!"/>
        <color rgb="FFFF7128"/>
        <color rgb="FF950054"/>
      </colorScale>
    </cfRule>
  </conditionalFormatting>
  <conditionalFormatting sqref="T9">
    <cfRule type="cellIs" dxfId="15" priority="75" operator="greaterThan">
      <formula>95%</formula>
    </cfRule>
    <cfRule type="cellIs" dxfId="14" priority="76" operator="greaterThanOrEqual">
      <formula>90%</formula>
    </cfRule>
    <cfRule type="cellIs" dxfId="13" priority="77" operator="lessThan">
      <formula>89.99%</formula>
    </cfRule>
  </conditionalFormatting>
  <conditionalFormatting sqref="T31">
    <cfRule type="cellIs" dxfId="12" priority="73" operator="greaterThanOrEqual">
      <formula>98%</formula>
    </cfRule>
    <cfRule type="cellIs" dxfId="11" priority="72" operator="greaterThanOrEqual">
      <formula>100%</formula>
    </cfRule>
    <cfRule type="cellIs" dxfId="10" priority="74" operator="lessThan">
      <formula>97.99%</formula>
    </cfRule>
  </conditionalFormatting>
  <conditionalFormatting sqref="T33">
    <cfRule type="cellIs" dxfId="9" priority="61" operator="greaterThanOrEqual">
      <formula>80</formula>
    </cfRule>
    <cfRule type="cellIs" dxfId="8" priority="62" operator="lessThan">
      <formula>79.99</formula>
    </cfRule>
    <cfRule type="cellIs" dxfId="7" priority="60" operator="greaterThan">
      <formula>90</formula>
    </cfRule>
  </conditionalFormatting>
  <conditionalFormatting sqref="T36">
    <cfRule type="cellIs" dxfId="6" priority="63" operator="greaterThan">
      <formula>90</formula>
    </cfRule>
    <cfRule type="cellIs" dxfId="5" priority="64" operator="greaterThanOrEqual">
      <formula>80</formula>
    </cfRule>
    <cfRule type="cellIs" dxfId="4" priority="65" operator="lessThan">
      <formula>79.99</formula>
    </cfRule>
  </conditionalFormatting>
  <conditionalFormatting sqref="T58">
    <cfRule type="cellIs" dxfId="3" priority="69" operator="greaterThanOrEqual">
      <formula>100%</formula>
    </cfRule>
    <cfRule type="cellIs" dxfId="2" priority="71" operator="lessThan">
      <formula>99.99%</formula>
    </cfRule>
  </conditionalFormatting>
  <conditionalFormatting sqref="T60 T35 T30 T57">
    <cfRule type="dataBar" priority="234">
      <dataBar>
        <cfvo type="min"/>
        <cfvo type="max"/>
        <color rgb="FFD6007B"/>
      </dataBar>
      <extLst>
        <ext xmlns:x14="http://schemas.microsoft.com/office/spreadsheetml/2009/9/main" uri="{B025F937-C7B1-47D3-B67F-A62EFF666E3E}">
          <x14:id>{8FD4965A-32E8-44EF-B786-5DEAE7AFA76F}</x14:id>
        </ext>
      </extLst>
    </cfRule>
  </conditionalFormatting>
  <conditionalFormatting sqref="T61:T62">
    <cfRule type="cellIs" dxfId="1" priority="44" operator="lessThan">
      <formula>99.99%</formula>
    </cfRule>
    <cfRule type="cellIs" dxfId="0" priority="43" operator="greaterThanOrEqual">
      <formula>100%</formula>
    </cfRule>
  </conditionalFormatting>
  <conditionalFormatting sqref="H70">
    <cfRule type="colorScale" priority="32">
      <colorScale>
        <cfvo type="num" val="#REF!"/>
        <cfvo type="num" val="#REF!"/>
        <color rgb="FFE98BD7"/>
        <color rgb="FF950054"/>
      </colorScale>
    </cfRule>
  </conditionalFormatting>
  <conditionalFormatting sqref="I70">
    <cfRule type="colorScale" priority="33">
      <colorScale>
        <cfvo type="num" val="#REF!"/>
        <cfvo type="num" val="#REF!"/>
        <color rgb="FFE98BD7"/>
        <color rgb="FF950054"/>
      </colorScale>
    </cfRule>
  </conditionalFormatting>
  <conditionalFormatting sqref="H71">
    <cfRule type="colorScale" priority="30">
      <colorScale>
        <cfvo type="num" val="#REF!"/>
        <cfvo type="num" val="#REF!"/>
        <color rgb="FFE98BD7"/>
        <color rgb="FF950054"/>
      </colorScale>
    </cfRule>
  </conditionalFormatting>
  <conditionalFormatting sqref="I71">
    <cfRule type="colorScale" priority="31">
      <colorScale>
        <cfvo type="num" val="#REF!"/>
        <cfvo type="num" val="#REF!"/>
        <color rgb="FFE98BD7"/>
        <color rgb="FF950054"/>
      </colorScale>
    </cfRule>
  </conditionalFormatting>
  <conditionalFormatting sqref="H74">
    <cfRule type="colorScale" priority="28">
      <colorScale>
        <cfvo type="num" val="#REF!"/>
        <cfvo type="num" val="#REF!"/>
        <color rgb="FFE98BD7"/>
        <color rgb="FF950054"/>
      </colorScale>
    </cfRule>
  </conditionalFormatting>
  <conditionalFormatting sqref="I74">
    <cfRule type="colorScale" priority="29">
      <colorScale>
        <cfvo type="num" val="#REF!"/>
        <cfvo type="num" val="#REF!"/>
        <color rgb="FFE98BD7"/>
        <color rgb="FF950054"/>
      </colorScale>
    </cfRule>
  </conditionalFormatting>
  <conditionalFormatting sqref="H91">
    <cfRule type="colorScale" priority="26">
      <colorScale>
        <cfvo type="num" val="#REF!"/>
        <cfvo type="num" val="#REF!"/>
        <color rgb="FFE98BD7"/>
        <color rgb="FF950054"/>
      </colorScale>
    </cfRule>
  </conditionalFormatting>
  <conditionalFormatting sqref="I91">
    <cfRule type="colorScale" priority="27">
      <colorScale>
        <cfvo type="num" val="#REF!"/>
        <cfvo type="num" val="#REF!"/>
        <color rgb="FFE98BD7"/>
        <color rgb="FF950054"/>
      </colorScale>
    </cfRule>
  </conditionalFormatting>
  <conditionalFormatting sqref="H92">
    <cfRule type="colorScale" priority="24">
      <colorScale>
        <cfvo type="num" val="#REF!"/>
        <cfvo type="num" val="#REF!"/>
        <color rgb="FFE98BD7"/>
        <color rgb="FF950054"/>
      </colorScale>
    </cfRule>
  </conditionalFormatting>
  <conditionalFormatting sqref="I92">
    <cfRule type="colorScale" priority="25">
      <colorScale>
        <cfvo type="num" val="#REF!"/>
        <cfvo type="num" val="#REF!"/>
        <color rgb="FFE98BD7"/>
        <color rgb="FF950054"/>
      </colorScale>
    </cfRule>
  </conditionalFormatting>
  <conditionalFormatting sqref="H95">
    <cfRule type="colorScale" priority="22">
      <colorScale>
        <cfvo type="num" val="#REF!"/>
        <cfvo type="num" val="#REF!"/>
        <color rgb="FFE98BD7"/>
        <color rgb="FF950054"/>
      </colorScale>
    </cfRule>
  </conditionalFormatting>
  <conditionalFormatting sqref="I95">
    <cfRule type="colorScale" priority="23">
      <colorScale>
        <cfvo type="num" val="#REF!"/>
        <cfvo type="num" val="#REF!"/>
        <color rgb="FFE98BD7"/>
        <color rgb="FF950054"/>
      </colorScale>
    </cfRule>
  </conditionalFormatting>
  <conditionalFormatting sqref="H65">
    <cfRule type="colorScale" priority="21">
      <colorScale>
        <cfvo type="num" val="#REF!"/>
        <cfvo type="num" val="#REF!"/>
        <color rgb="FFE98BD7"/>
        <color rgb="FF950054"/>
      </colorScale>
    </cfRule>
  </conditionalFormatting>
  <conditionalFormatting sqref="H86">
    <cfRule type="colorScale" priority="20">
      <colorScale>
        <cfvo type="num" val="#REF!"/>
        <cfvo type="num" val="#REF!"/>
        <color rgb="FFE98BD7"/>
        <color rgb="FF950054"/>
      </colorScale>
    </cfRule>
  </conditionalFormatting>
  <conditionalFormatting sqref="H73">
    <cfRule type="colorScale" priority="19">
      <colorScale>
        <cfvo type="num" val="#REF!"/>
        <cfvo type="num" val="#REF!"/>
        <color rgb="FFE98BD7"/>
        <color rgb="FF950054"/>
      </colorScale>
    </cfRule>
  </conditionalFormatting>
  <conditionalFormatting sqref="I73">
    <cfRule type="colorScale" priority="18">
      <colorScale>
        <cfvo type="num" val="#REF!"/>
        <cfvo type="num" val="#REF!"/>
        <color rgb="FFE98BD7"/>
        <color rgb="FF950054"/>
      </colorScale>
    </cfRule>
  </conditionalFormatting>
  <conditionalFormatting sqref="J73">
    <cfRule type="colorScale" priority="17">
      <colorScale>
        <cfvo type="num" val="#REF!"/>
        <cfvo type="num" val="#REF!"/>
        <color rgb="FFE98BD7"/>
        <color rgb="FF950054"/>
      </colorScale>
    </cfRule>
  </conditionalFormatting>
  <conditionalFormatting sqref="H76">
    <cfRule type="colorScale" priority="16">
      <colorScale>
        <cfvo type="num" val="#REF!"/>
        <cfvo type="num" val="#REF!"/>
        <color rgb="FFE98BD7"/>
        <color rgb="FF950054"/>
      </colorScale>
    </cfRule>
  </conditionalFormatting>
  <conditionalFormatting sqref="I76">
    <cfRule type="colorScale" priority="15">
      <colorScale>
        <cfvo type="num" val="#REF!"/>
        <cfvo type="num" val="#REF!"/>
        <color rgb="FFE98BD7"/>
        <color rgb="FF950054"/>
      </colorScale>
    </cfRule>
  </conditionalFormatting>
  <conditionalFormatting sqref="J76">
    <cfRule type="colorScale" priority="14">
      <colorScale>
        <cfvo type="num" val="#REF!"/>
        <cfvo type="num" val="#REF!"/>
        <color rgb="FFE98BD7"/>
        <color rgb="FF950054"/>
      </colorScale>
    </cfRule>
  </conditionalFormatting>
  <conditionalFormatting sqref="J97">
    <cfRule type="colorScale" priority="13">
      <colorScale>
        <cfvo type="num" val="#REF!"/>
        <cfvo type="num" val="#REF!"/>
        <color rgb="FFE98BD7"/>
        <color rgb="FF950054"/>
      </colorScale>
    </cfRule>
  </conditionalFormatting>
  <conditionalFormatting sqref="I97">
    <cfRule type="colorScale" priority="12">
      <colorScale>
        <cfvo type="num" val="#REF!"/>
        <cfvo type="num" val="#REF!"/>
        <color rgb="FFE98BD7"/>
        <color rgb="FF950054"/>
      </colorScale>
    </cfRule>
  </conditionalFormatting>
  <conditionalFormatting sqref="H97">
    <cfRule type="colorScale" priority="11">
      <colorScale>
        <cfvo type="num" val="#REF!"/>
        <cfvo type="num" val="#REF!"/>
        <color rgb="FFE98BD7"/>
        <color rgb="FF950054"/>
      </colorScale>
    </cfRule>
  </conditionalFormatting>
  <conditionalFormatting sqref="H79">
    <cfRule type="colorScale" priority="10">
      <colorScale>
        <cfvo type="num" val="#REF!"/>
        <cfvo type="num" val="#REF!"/>
        <color rgb="FFE98BD7"/>
        <color rgb="FF950054"/>
      </colorScale>
    </cfRule>
  </conditionalFormatting>
  <conditionalFormatting sqref="I79">
    <cfRule type="colorScale" priority="9">
      <colorScale>
        <cfvo type="num" val="#REF!"/>
        <cfvo type="num" val="#REF!"/>
        <color rgb="FFE98BD7"/>
        <color rgb="FF950054"/>
      </colorScale>
    </cfRule>
  </conditionalFormatting>
  <conditionalFormatting sqref="H100">
    <cfRule type="colorScale" priority="8">
      <colorScale>
        <cfvo type="num" val="#REF!"/>
        <cfvo type="num" val="#REF!"/>
        <color rgb="FFE98BD7"/>
        <color rgb="FF950054"/>
      </colorScale>
    </cfRule>
  </conditionalFormatting>
  <conditionalFormatting sqref="I100">
    <cfRule type="colorScale" priority="7">
      <colorScale>
        <cfvo type="num" val="#REF!"/>
        <cfvo type="num" val="#REF!"/>
        <color rgb="FFE98BD7"/>
        <color rgb="FF950054"/>
      </colorScale>
    </cfRule>
  </conditionalFormatting>
  <conditionalFormatting sqref="H102">
    <cfRule type="colorScale" priority="6">
      <colorScale>
        <cfvo type="num" val="#REF!"/>
        <cfvo type="num" val="#REF!"/>
        <color rgb="FFE98BD7"/>
        <color rgb="FF950054"/>
      </colorScale>
    </cfRule>
  </conditionalFormatting>
  <conditionalFormatting sqref="I102">
    <cfRule type="colorScale" priority="5">
      <colorScale>
        <cfvo type="num" val="#REF!"/>
        <cfvo type="num" val="#REF!"/>
        <color rgb="FFE98BD7"/>
        <color rgb="FF950054"/>
      </colorScale>
    </cfRule>
  </conditionalFormatting>
  <conditionalFormatting sqref="J102">
    <cfRule type="colorScale" priority="4">
      <colorScale>
        <cfvo type="num" val="#REF!"/>
        <cfvo type="num" val="#REF!"/>
        <color rgb="FFE98BD7"/>
        <color rgb="FF950054"/>
      </colorScale>
    </cfRule>
  </conditionalFormatting>
  <conditionalFormatting sqref="H81">
    <cfRule type="colorScale" priority="3">
      <colorScale>
        <cfvo type="num" val="#REF!"/>
        <cfvo type="num" val="#REF!"/>
        <color rgb="FFE98BD7"/>
        <color rgb="FF950054"/>
      </colorScale>
    </cfRule>
  </conditionalFormatting>
  <conditionalFormatting sqref="I81">
    <cfRule type="colorScale" priority="2">
      <colorScale>
        <cfvo type="num" val="#REF!"/>
        <cfvo type="num" val="#REF!"/>
        <color rgb="FFE98BD7"/>
        <color rgb="FF950054"/>
      </colorScale>
    </cfRule>
  </conditionalFormatting>
  <conditionalFormatting sqref="J81">
    <cfRule type="colorScale" priority="1">
      <colorScale>
        <cfvo type="num" val="#REF!"/>
        <cfvo type="num" val="#REF!"/>
        <color rgb="FFE98BD7"/>
        <color rgb="FF950054"/>
      </colorScale>
    </cfRule>
  </conditionalFormatting>
  <dataValidations count="1">
    <dataValidation showDropDown="1" showInputMessage="1" showErrorMessage="1" sqref="F32:F34 F11:F29 F58:F59 F38:F56 F83 F61:F62" xr:uid="{00000000-0002-0000-0000-000000000000}"/>
  </dataValidations>
  <printOptions horizontalCentered="1" verticalCentered="1"/>
  <pageMargins left="0.23622047244094491" right="0.23622047244094491" top="0.74803149606299213" bottom="0.74803149606299213" header="0.31496062992125984" footer="0.31496062992125984"/>
  <pageSetup scale="20" orientation="landscape" r:id="rId1"/>
  <rowBreaks count="1" manualBreakCount="1">
    <brk id="67" max="16383" man="1"/>
  </row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FD4965A-32E8-44EF-B786-5DEAE7AFA76F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T60 T35 T30 T57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1BCE9DAE199DE4BB0B5BC2254F95805" ma:contentTypeVersion="15" ma:contentTypeDescription="Crear nuevo documento." ma:contentTypeScope="" ma:versionID="fe0e296cc0421bd21bbe99a138edebe7">
  <xsd:schema xmlns:xsd="http://www.w3.org/2001/XMLSchema" xmlns:xs="http://www.w3.org/2001/XMLSchema" xmlns:p="http://schemas.microsoft.com/office/2006/metadata/properties" xmlns:ns2="74eb0004-5b59-4cc2-a029-bf033d81274e" xmlns:ns3="44435871-716b-4a09-a0ae-cb838e896ba6" targetNamespace="http://schemas.microsoft.com/office/2006/metadata/properties" ma:root="true" ma:fieldsID="8a464c53898a67918d8c8849e4041b87" ns2:_="" ns3:_="">
    <xsd:import namespace="74eb0004-5b59-4cc2-a029-bf033d81274e"/>
    <xsd:import namespace="44435871-716b-4a09-a0ae-cb838e896ba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eb0004-5b59-4cc2-a029-bf033d8127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b5fe629f-dcd0-4f79-bd36-f65a702dfa8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435871-716b-4a09-a0ae-cb838e896ba6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c61e8a-a9a8-414c-8364-572f1e4acf09}" ma:internalName="TaxCatchAll" ma:showField="CatchAllData" ma:web="44435871-716b-4a09-a0ae-cb838e896ba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435871-716b-4a09-a0ae-cb838e896ba6" xsi:nil="true"/>
    <lcf76f155ced4ddcb4097134ff3c332f xmlns="74eb0004-5b59-4cc2-a029-bf033d81274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A1CF3A-0007-4E1C-AA37-09510FAA2548}"/>
</file>

<file path=customXml/itemProps2.xml><?xml version="1.0" encoding="utf-8"?>
<ds:datastoreItem xmlns:ds="http://schemas.openxmlformats.org/officeDocument/2006/customXml" ds:itemID="{C3185E0A-896A-4DE9-8F71-746092AC2565}"/>
</file>

<file path=customXml/itemProps3.xml><?xml version="1.0" encoding="utf-8"?>
<ds:datastoreItem xmlns:ds="http://schemas.openxmlformats.org/officeDocument/2006/customXml" ds:itemID="{D4FC1A81-9E6B-41C7-9F3D-FADA198D6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Ricardo Sánchez Sánchez</dc:creator>
  <cp:keywords/>
  <dc:description/>
  <cp:lastModifiedBy>GALICIA PALOMEQUE ALDO</cp:lastModifiedBy>
  <cp:revision/>
  <dcterms:created xsi:type="dcterms:W3CDTF">2017-02-09T16:44:50Z</dcterms:created>
  <dcterms:modified xsi:type="dcterms:W3CDTF">2024-09-26T09:03:14Z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0x01010015A53944DC51974280DF5C95F73A0B52</vt:lpwstr>
  </property>
  <property fmtid="{D5CDD505-2E9C-101B-9397-08002B2CF9AE}" pid="3" name="_dlc_DocIdItemGuid">
    <vt:lpwstr>c437e133-8383-47ca-8925-3c16fbcdbf98</vt:lpwstr>
  </property>
  <property fmtid="{D5CDD505-2E9C-101B-9397-08002B2CF9AE}" pid="4" name="MediaServiceImageTags">
    <vt:lpwstr/>
  </property>
</Properties>
</file>